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Cashflow" sheetId="7" r:id="rId1"/>
    <sheet name="Inmuebles" sheetId="8" r:id="rId2"/>
    <sheet name="Dividendos" sheetId="6" r:id="rId3"/>
    <sheet name="Broker" sheetId="9" r:id="rId4"/>
    <sheet name="Balance" sheetId="3" r:id="rId5"/>
  </sheets>
  <calcPr calcId="162913"/>
</workbook>
</file>

<file path=xl/calcChain.xml><?xml version="1.0" encoding="utf-8"?>
<calcChain xmlns="http://schemas.openxmlformats.org/spreadsheetml/2006/main">
  <c r="I9" i="3" l="1"/>
  <c r="H8" i="3"/>
  <c r="D9" i="3"/>
  <c r="L12" i="8"/>
  <c r="I12" i="8"/>
  <c r="F12" i="8"/>
  <c r="C12" i="8"/>
  <c r="E8" i="3" l="1"/>
  <c r="J8" i="3"/>
  <c r="J7" i="3"/>
  <c r="J6" i="3"/>
  <c r="J5" i="3"/>
  <c r="J4" i="3"/>
  <c r="C17" i="7"/>
  <c r="D17" i="7"/>
  <c r="E17" i="7"/>
  <c r="F17" i="7"/>
  <c r="G9" i="8"/>
  <c r="G6" i="7" s="1"/>
  <c r="G17" i="7"/>
  <c r="H17" i="7"/>
  <c r="H9" i="8"/>
  <c r="H6" i="7" s="1"/>
  <c r="L6" i="7"/>
  <c r="I17" i="7"/>
  <c r="J17" i="7"/>
  <c r="K17" i="7"/>
  <c r="L17" i="7"/>
  <c r="M17" i="7"/>
  <c r="N17" i="7"/>
  <c r="G16" i="9"/>
  <c r="G17" i="9"/>
  <c r="G18" i="9"/>
  <c r="G19" i="9"/>
  <c r="G20" i="9"/>
  <c r="G21" i="9"/>
  <c r="G22" i="9"/>
  <c r="G23" i="9"/>
  <c r="G15" i="9"/>
  <c r="G24" i="9" s="1"/>
  <c r="G25" i="9" s="1"/>
  <c r="G4" i="9"/>
  <c r="G11" i="9" s="1"/>
  <c r="G5" i="9"/>
  <c r="G6" i="9"/>
  <c r="G7" i="9"/>
  <c r="O15" i="7"/>
  <c r="O11" i="7"/>
  <c r="O12" i="7"/>
  <c r="O13" i="7"/>
  <c r="O14" i="7"/>
  <c r="O16" i="7"/>
  <c r="O5" i="7"/>
  <c r="O8" i="7"/>
  <c r="D9" i="8"/>
  <c r="D6" i="7" s="1"/>
  <c r="E9" i="8"/>
  <c r="E6" i="7" s="1"/>
  <c r="F9" i="8"/>
  <c r="F6" i="7" s="1"/>
  <c r="I9" i="8"/>
  <c r="I6" i="7" s="1"/>
  <c r="J9" i="8"/>
  <c r="J6" i="7" s="1"/>
  <c r="K9" i="8"/>
  <c r="K6" i="7" s="1"/>
  <c r="L9" i="8"/>
  <c r="M9" i="8"/>
  <c r="M6" i="7" s="1"/>
  <c r="N9" i="8"/>
  <c r="N6" i="7" s="1"/>
  <c r="C9" i="8"/>
  <c r="C6" i="7" s="1"/>
  <c r="O3" i="8"/>
  <c r="O4" i="8"/>
  <c r="O5" i="8"/>
  <c r="O6" i="8"/>
  <c r="O7" i="8"/>
  <c r="O8" i="8"/>
  <c r="D31" i="8"/>
  <c r="P3" i="8" s="1"/>
  <c r="D38" i="8"/>
  <c r="Q3" i="8" s="1"/>
  <c r="F31" i="8"/>
  <c r="P4" i="8" s="1"/>
  <c r="F38" i="8"/>
  <c r="Q4" i="8" s="1"/>
  <c r="H31" i="8"/>
  <c r="P5" i="8" s="1"/>
  <c r="H38" i="8"/>
  <c r="Q5" i="8" s="1"/>
  <c r="J31" i="8"/>
  <c r="P6" i="8" s="1"/>
  <c r="J38" i="8"/>
  <c r="Q6" i="8" s="1"/>
  <c r="N38" i="8"/>
  <c r="Q8" i="8" s="1"/>
  <c r="N31" i="8"/>
  <c r="P8" i="8" s="1"/>
  <c r="L38" i="8"/>
  <c r="Q7" i="8" s="1"/>
  <c r="L31" i="8"/>
  <c r="P7" i="8" s="1"/>
  <c r="J50" i="8"/>
  <c r="J51" i="8" s="1"/>
  <c r="H50" i="8"/>
  <c r="H51" i="8" s="1"/>
  <c r="F50" i="8"/>
  <c r="F51" i="8" s="1"/>
  <c r="D50" i="8"/>
  <c r="D51" i="8" s="1"/>
  <c r="N50" i="8"/>
  <c r="N51" i="8" s="1"/>
  <c r="L50" i="8"/>
  <c r="L51" i="8" s="1"/>
  <c r="C9" i="3"/>
  <c r="N12" i="8"/>
  <c r="K12" i="8"/>
  <c r="H12" i="8"/>
  <c r="E12" i="8"/>
  <c r="G8" i="9"/>
  <c r="G9" i="9"/>
  <c r="G10" i="9"/>
  <c r="E7" i="3"/>
  <c r="H7" i="3" s="1"/>
  <c r="Q15" i="6"/>
  <c r="I14" i="3"/>
  <c r="E19" i="6"/>
  <c r="E18" i="6"/>
  <c r="E17" i="6"/>
  <c r="E16" i="6"/>
  <c r="E15" i="6"/>
  <c r="V15" i="6" s="1"/>
  <c r="E14" i="6"/>
  <c r="H19" i="6"/>
  <c r="H18" i="6"/>
  <c r="I18" i="6" s="1"/>
  <c r="H17" i="6"/>
  <c r="I17" i="6" s="1"/>
  <c r="H16" i="6"/>
  <c r="V16" i="6" s="1"/>
  <c r="H15" i="6"/>
  <c r="H20" i="6" s="1"/>
  <c r="I15" i="6"/>
  <c r="H14" i="6"/>
  <c r="K19" i="6"/>
  <c r="V19" i="6" s="1"/>
  <c r="K18" i="6"/>
  <c r="L18" i="6" s="1"/>
  <c r="K17" i="6"/>
  <c r="L17" i="6"/>
  <c r="K16" i="6"/>
  <c r="K15" i="6"/>
  <c r="K20" i="6" s="1"/>
  <c r="K14" i="6"/>
  <c r="N19" i="6"/>
  <c r="N18" i="6"/>
  <c r="O18" i="6" s="1"/>
  <c r="N17" i="6"/>
  <c r="O17" i="6"/>
  <c r="N16" i="6"/>
  <c r="O16" i="6" s="1"/>
  <c r="N15" i="6"/>
  <c r="N14" i="6"/>
  <c r="V14" i="6" s="1"/>
  <c r="Q19" i="6"/>
  <c r="R19" i="6" s="1"/>
  <c r="R20" i="6" s="1"/>
  <c r="M7" i="7" s="1"/>
  <c r="Q18" i="6"/>
  <c r="R18" i="6"/>
  <c r="Q17" i="6"/>
  <c r="Q16" i="6"/>
  <c r="Q14" i="6"/>
  <c r="T19" i="6"/>
  <c r="U19" i="6"/>
  <c r="T18" i="6"/>
  <c r="U18" i="6" s="1"/>
  <c r="V18" i="6"/>
  <c r="W18" i="6"/>
  <c r="T17" i="6"/>
  <c r="U17" i="6" s="1"/>
  <c r="T16" i="6"/>
  <c r="U16" i="6" s="1"/>
  <c r="T15" i="6"/>
  <c r="T14" i="6"/>
  <c r="T9" i="6"/>
  <c r="T8" i="6"/>
  <c r="U8" i="6"/>
  <c r="T7" i="6"/>
  <c r="T6" i="6"/>
  <c r="T5" i="6"/>
  <c r="T4" i="6"/>
  <c r="T10" i="6" s="1"/>
  <c r="Q9" i="6"/>
  <c r="R9" i="6" s="1"/>
  <c r="Q8" i="6"/>
  <c r="Q7" i="6"/>
  <c r="R7" i="6" s="1"/>
  <c r="Q6" i="6"/>
  <c r="Q10" i="6" s="1"/>
  <c r="R6" i="6"/>
  <c r="Q5" i="6"/>
  <c r="R5" i="6"/>
  <c r="Q4" i="6"/>
  <c r="N9" i="6"/>
  <c r="N8" i="6"/>
  <c r="O8" i="6" s="1"/>
  <c r="N7" i="6"/>
  <c r="N6" i="6"/>
  <c r="O6" i="6" s="1"/>
  <c r="N5" i="6"/>
  <c r="O5" i="6" s="1"/>
  <c r="N4" i="6"/>
  <c r="O4" i="6"/>
  <c r="O10" i="6" s="1"/>
  <c r="F7" i="7" s="1"/>
  <c r="K9" i="6"/>
  <c r="L9" i="6" s="1"/>
  <c r="K8" i="6"/>
  <c r="L8" i="6" s="1"/>
  <c r="K7" i="6"/>
  <c r="L7" i="6"/>
  <c r="K6" i="6"/>
  <c r="L6" i="6"/>
  <c r="K5" i="6"/>
  <c r="K4" i="6"/>
  <c r="L4" i="6" s="1"/>
  <c r="H9" i="6"/>
  <c r="I9" i="6" s="1"/>
  <c r="H8" i="6"/>
  <c r="I8" i="6" s="1"/>
  <c r="H7" i="6"/>
  <c r="V7" i="6" s="1"/>
  <c r="W7" i="6" s="1"/>
  <c r="H6" i="6"/>
  <c r="I6" i="6"/>
  <c r="H5" i="6"/>
  <c r="I5" i="6" s="1"/>
  <c r="E5" i="6"/>
  <c r="V5" i="6"/>
  <c r="W5" i="6" s="1"/>
  <c r="H4" i="6"/>
  <c r="H10" i="6" s="1"/>
  <c r="E6" i="6"/>
  <c r="E10" i="6" s="1"/>
  <c r="E7" i="6"/>
  <c r="E8" i="6"/>
  <c r="F8" i="6" s="1"/>
  <c r="E9" i="6"/>
  <c r="V9" i="6" s="1"/>
  <c r="W9" i="6" s="1"/>
  <c r="E4" i="6"/>
  <c r="U9" i="6"/>
  <c r="O9" i="6"/>
  <c r="F9" i="6"/>
  <c r="O19" i="6"/>
  <c r="F19" i="6"/>
  <c r="S20" i="6"/>
  <c r="P20" i="6"/>
  <c r="M20" i="6"/>
  <c r="J20" i="6"/>
  <c r="G20" i="6"/>
  <c r="F18" i="6"/>
  <c r="R17" i="6"/>
  <c r="R16" i="6"/>
  <c r="F16" i="6"/>
  <c r="U6" i="6"/>
  <c r="U7" i="6"/>
  <c r="R8" i="6"/>
  <c r="F7" i="6"/>
  <c r="L12" i="3"/>
  <c r="L13" i="3"/>
  <c r="L14" i="3"/>
  <c r="L11" i="3"/>
  <c r="L15" i="3" s="1"/>
  <c r="I13" i="3"/>
  <c r="E14" i="3"/>
  <c r="M14" i="3"/>
  <c r="E13" i="3"/>
  <c r="M13" i="3" s="1"/>
  <c r="O7" i="6"/>
  <c r="L16" i="6"/>
  <c r="U15" i="6"/>
  <c r="U14" i="6"/>
  <c r="U20" i="6" s="1"/>
  <c r="N7" i="7" s="1"/>
  <c r="R15" i="6"/>
  <c r="O15" i="6"/>
  <c r="I14" i="6"/>
  <c r="F15" i="6"/>
  <c r="F20" i="6" s="1"/>
  <c r="I7" i="7" s="1"/>
  <c r="L15" i="6"/>
  <c r="F14" i="6"/>
  <c r="U5" i="6"/>
  <c r="R4" i="6"/>
  <c r="F4" i="6"/>
  <c r="I12" i="3"/>
  <c r="E12" i="3"/>
  <c r="M12" i="3" s="1"/>
  <c r="I11" i="3"/>
  <c r="I15" i="3" s="1"/>
  <c r="E11" i="3"/>
  <c r="M11" i="3" s="1"/>
  <c r="M15" i="3" s="1"/>
  <c r="E6" i="3"/>
  <c r="H6" i="3" s="1"/>
  <c r="E3" i="3"/>
  <c r="E5" i="3"/>
  <c r="H5" i="3" s="1"/>
  <c r="E4" i="3"/>
  <c r="H4" i="3" s="1"/>
  <c r="L5" i="6"/>
  <c r="L14" i="6"/>
  <c r="E20" i="6"/>
  <c r="V17" i="6"/>
  <c r="I19" i="6"/>
  <c r="F17" i="6"/>
  <c r="R14" i="6"/>
  <c r="Q20" i="6"/>
  <c r="F5" i="6"/>
  <c r="U4" i="6"/>
  <c r="U10" i="6" s="1"/>
  <c r="H7" i="7" s="1"/>
  <c r="N10" i="6"/>
  <c r="J14" i="3"/>
  <c r="J12" i="3"/>
  <c r="J11" i="3"/>
  <c r="J13" i="3" l="1"/>
  <c r="K7" i="3"/>
  <c r="K6" i="3"/>
  <c r="K5" i="3"/>
  <c r="K4" i="3"/>
  <c r="E9" i="3"/>
  <c r="H3" i="3"/>
  <c r="C40" i="8"/>
  <c r="C53" i="8"/>
  <c r="R5" i="8"/>
  <c r="G40" i="8"/>
  <c r="G53" i="8" s="1"/>
  <c r="O17" i="7"/>
  <c r="W19" i="6"/>
  <c r="X19" i="6"/>
  <c r="Y19" i="6" s="1"/>
  <c r="F10" i="6"/>
  <c r="C7" i="7" s="1"/>
  <c r="X17" i="6"/>
  <c r="Y17" i="6" s="1"/>
  <c r="W14" i="6"/>
  <c r="X14" i="6"/>
  <c r="V20" i="6"/>
  <c r="G9" i="7"/>
  <c r="G18" i="7" s="1"/>
  <c r="W16" i="6"/>
  <c r="X16" i="6"/>
  <c r="Y16" i="6" s="1"/>
  <c r="C9" i="7"/>
  <c r="C18" i="7" s="1"/>
  <c r="N9" i="7"/>
  <c r="N18" i="7" s="1"/>
  <c r="R10" i="6"/>
  <c r="G7" i="7" s="1"/>
  <c r="Q9" i="8"/>
  <c r="I20" i="6"/>
  <c r="J7" i="7" s="1"/>
  <c r="J9" i="7" s="1"/>
  <c r="J18" i="7" s="1"/>
  <c r="P9" i="8"/>
  <c r="M9" i="7"/>
  <c r="M18" i="7" s="1"/>
  <c r="L10" i="6"/>
  <c r="E7" i="7" s="1"/>
  <c r="E9" i="7" s="1"/>
  <c r="E18" i="7" s="1"/>
  <c r="W15" i="6"/>
  <c r="X15" i="6"/>
  <c r="Y15" i="6" s="1"/>
  <c r="R6" i="8"/>
  <c r="J3" i="3"/>
  <c r="N20" i="6"/>
  <c r="I16" i="6"/>
  <c r="F6" i="6"/>
  <c r="F9" i="7"/>
  <c r="F18" i="7" s="1"/>
  <c r="J40" i="8"/>
  <c r="I53" i="8" s="1"/>
  <c r="V6" i="6"/>
  <c r="W6" i="6" s="1"/>
  <c r="I7" i="6"/>
  <c r="I9" i="7"/>
  <c r="I18" i="7" s="1"/>
  <c r="R3" i="8"/>
  <c r="E15" i="3"/>
  <c r="T20" i="6"/>
  <c r="E40" i="8"/>
  <c r="E53" i="8" s="1"/>
  <c r="V8" i="6"/>
  <c r="W8" i="6" s="1"/>
  <c r="O14" i="6"/>
  <c r="O20" i="6" s="1"/>
  <c r="L7" i="7" s="1"/>
  <c r="L9" i="7" s="1"/>
  <c r="L18" i="7" s="1"/>
  <c r="L19" i="6"/>
  <c r="L20" i="6" s="1"/>
  <c r="K7" i="7" s="1"/>
  <c r="K9" i="7" s="1"/>
  <c r="K18" i="7" s="1"/>
  <c r="W17" i="6"/>
  <c r="I4" i="6"/>
  <c r="K10" i="6"/>
  <c r="V4" i="6"/>
  <c r="O11" i="8"/>
  <c r="O9" i="8"/>
  <c r="O6" i="7"/>
  <c r="H9" i="7"/>
  <c r="H18" i="7" s="1"/>
  <c r="R4" i="8"/>
  <c r="N11" i="3" l="1"/>
  <c r="N15" i="3" s="1"/>
  <c r="N12" i="3"/>
  <c r="J15" i="3"/>
  <c r="W20" i="6"/>
  <c r="X18" i="6"/>
  <c r="Y18" i="6" s="1"/>
  <c r="Y14" i="6"/>
  <c r="J9" i="3"/>
  <c r="K9" i="3" s="1"/>
  <c r="K3" i="3"/>
  <c r="R9" i="8"/>
  <c r="N13" i="3"/>
  <c r="W4" i="6"/>
  <c r="W10" i="6" s="1"/>
  <c r="V10" i="6"/>
  <c r="I10" i="6"/>
  <c r="D7" i="7" s="1"/>
  <c r="D9" i="7" s="1"/>
  <c r="D18" i="7" s="1"/>
  <c r="N14" i="3"/>
  <c r="O7" i="7" l="1"/>
  <c r="O9" i="7" s="1"/>
  <c r="O18" i="7" s="1"/>
  <c r="Y20" i="6"/>
  <c r="X20" i="6"/>
</calcChain>
</file>

<file path=xl/sharedStrings.xml><?xml version="1.0" encoding="utf-8"?>
<sst xmlns="http://schemas.openxmlformats.org/spreadsheetml/2006/main" count="413" uniqueCount="123">
  <si>
    <t>Inmuebles</t>
  </si>
  <si>
    <t>Importe</t>
  </si>
  <si>
    <t>Total</t>
  </si>
  <si>
    <t>Interes</t>
  </si>
  <si>
    <t>Vencimiento</t>
  </si>
  <si>
    <t>Fecha Compra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</si>
  <si>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</si>
  <si>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</si>
  <si>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</si>
  <si>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</si>
  <si>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</si>
  <si>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</si>
  <si>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</si>
  <si>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</si>
  <si>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</si>
  <si>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</si>
  <si>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</si>
  <si>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</si>
  <si>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Coste Total</t>
  </si>
  <si>
    <t>Otros Gastos</t>
  </si>
  <si>
    <t>Inicio</t>
  </si>
  <si>
    <t>Salarios</t>
  </si>
  <si>
    <t>Fianzas</t>
  </si>
  <si>
    <t>Fecha</t>
  </si>
  <si>
    <t>Neto</t>
  </si>
  <si>
    <t>Bruto</t>
  </si>
  <si>
    <t>Banco</t>
  </si>
  <si>
    <t>Abril</t>
  </si>
  <si>
    <t>Enero</t>
  </si>
  <si>
    <t>Julio</t>
  </si>
  <si>
    <t>Noviembre</t>
  </si>
  <si>
    <t>Octubre</t>
  </si>
  <si>
    <t>Acciones</t>
  </si>
  <si>
    <t>Hipotecas</t>
  </si>
  <si>
    <t>Mayo</t>
  </si>
  <si>
    <t>Junio</t>
  </si>
  <si>
    <t>Febrero</t>
  </si>
  <si>
    <t>Marzo</t>
  </si>
  <si>
    <t>Agosto</t>
  </si>
  <si>
    <t>Septiembre</t>
  </si>
  <si>
    <t>Diciembre</t>
  </si>
  <si>
    <t>Dividendos</t>
  </si>
  <si>
    <t>TOTAL</t>
  </si>
  <si>
    <t>A.M.</t>
  </si>
  <si>
    <t>D.C.</t>
  </si>
  <si>
    <t>Nº Acciones</t>
  </si>
  <si>
    <t>Valor</t>
  </si>
  <si>
    <t>FECHA DE</t>
  </si>
  <si>
    <t>VALOR</t>
  </si>
  <si>
    <t>TIPO</t>
  </si>
  <si>
    <t>TÍTULOS</t>
  </si>
  <si>
    <t>PRECIOS (€)</t>
  </si>
  <si>
    <t>IMPORTE</t>
  </si>
  <si>
    <t>OPERACIÓN</t>
  </si>
  <si>
    <t>TOTAL (€)</t>
  </si>
  <si>
    <t>Otros</t>
  </si>
  <si>
    <t>Total Semestre</t>
  </si>
  <si>
    <t>Total Año</t>
  </si>
  <si>
    <t>R.V.</t>
  </si>
  <si>
    <t>Metros</t>
  </si>
  <si>
    <t>m2/€</t>
  </si>
  <si>
    <t>A.D.</t>
  </si>
  <si>
    <t>IBI</t>
  </si>
  <si>
    <t>IVA</t>
  </si>
  <si>
    <t>Rentabilidad</t>
  </si>
  <si>
    <t>Alquiler</t>
  </si>
  <si>
    <t>Colegio</t>
  </si>
  <si>
    <t>#</t>
  </si>
  <si>
    <t>Precio Compra</t>
  </si>
  <si>
    <t>Diferencia</t>
  </si>
  <si>
    <t>Div/acc</t>
  </si>
  <si>
    <t>Valor Suelo</t>
  </si>
  <si>
    <t>Div. Est.</t>
  </si>
  <si>
    <t>V Compra</t>
  </si>
  <si>
    <t>Amortización</t>
  </si>
  <si>
    <t xml:space="preserve">30 de mayo, 31 de julio, 30 de septiembre y 30 de noviembre. </t>
  </si>
  <si>
    <t>Fecha Venta</t>
  </si>
  <si>
    <t>Precio Venta</t>
  </si>
  <si>
    <t>Vehículos</t>
  </si>
  <si>
    <t>Cuota</t>
  </si>
  <si>
    <t>Inmueble</t>
  </si>
  <si>
    <t>Modelo</t>
  </si>
  <si>
    <t xml:space="preserve">Comunidad </t>
  </si>
  <si>
    <t>Total (IBI + Comunidad)</t>
  </si>
  <si>
    <t>Datos Compra</t>
  </si>
  <si>
    <t>Impuesto</t>
  </si>
  <si>
    <t>Notario</t>
  </si>
  <si>
    <t>Registro</t>
  </si>
  <si>
    <t>TOTAL (IBI+Com+Amortiz)</t>
  </si>
  <si>
    <t>Administrador</t>
  </si>
  <si>
    <t>Tfno.</t>
  </si>
  <si>
    <t>Email</t>
  </si>
  <si>
    <t>CC</t>
  </si>
  <si>
    <t xml:space="preserve">Préstamos </t>
  </si>
  <si>
    <t>Comunidad</t>
  </si>
  <si>
    <t>L.N.</t>
  </si>
  <si>
    <t>DIP.</t>
  </si>
  <si>
    <t>Viaje</t>
  </si>
  <si>
    <t>Compra</t>
  </si>
  <si>
    <t>Venta</t>
  </si>
  <si>
    <t>Vehiculos</t>
  </si>
  <si>
    <t>Fechas de giro recibos IBI</t>
  </si>
  <si>
    <t>Nombre</t>
  </si>
  <si>
    <t>Ref. Catastral</t>
  </si>
  <si>
    <t>Ref. Catrastal</t>
  </si>
  <si>
    <t>Ref. Catatral</t>
  </si>
  <si>
    <t>#Acciones</t>
  </si>
  <si>
    <t>Inmu 1</t>
  </si>
  <si>
    <t>Inmu 2</t>
  </si>
  <si>
    <t>Inmu 3</t>
  </si>
  <si>
    <t>Inmu 4</t>
  </si>
  <si>
    <t>Inmu 5</t>
  </si>
  <si>
    <t>Inmu 6</t>
  </si>
  <si>
    <t>Acc 1</t>
  </si>
  <si>
    <t>Acc 2</t>
  </si>
  <si>
    <t>Acc 3</t>
  </si>
  <si>
    <t>Acc 4</t>
  </si>
  <si>
    <t>Peso Cartera</t>
  </si>
  <si>
    <t>XXX</t>
  </si>
  <si>
    <t>Banco 1</t>
  </si>
  <si>
    <t>Banc 2</t>
  </si>
  <si>
    <t>Modelo 1</t>
  </si>
  <si>
    <t xml:space="preserve">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</si>
</sst>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dd\-mm\-yy"/>
    <numFmt numFmtId="167" formatCode="#,##0.00##"/>
    <numFmt numFmtId="168" formatCode="dd\-mm\-yy;@"/>
    <numFmt numFmtId="169" formatCode="#,##0.0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1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3" fillId="5" borderId="5" xfId="0" applyFont="1" applyFill="1" applyBorder="1" applyAlignment="1">
      <alignment horizontal="center"/>
    </xf>
    <xf numFmtId="0" fontId="0" fillId="4" borderId="4" xfId="0" applyFill="1" applyBorder="1"/>
    <xf numFmtId="0" fontId="6" fillId="4" borderId="1" xfId="0" applyFont="1" applyFill="1" applyBorder="1"/>
    <xf numFmtId="0" fontId="4" fillId="4" borderId="4" xfId="0" applyFont="1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2" fillId="0" borderId="4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/>
    <xf numFmtId="14" fontId="0" fillId="0" borderId="4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/>
    <xf numFmtId="14" fontId="0" fillId="0" borderId="5" xfId="0" applyNumberFormat="1" applyFill="1" applyBorder="1" applyAlignment="1">
      <alignment horizontal="center"/>
    </xf>
    <xf numFmtId="10" fontId="3" fillId="0" borderId="4" xfId="1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Fill="1" applyAlignment="1">
      <alignment horizontal="center"/>
    </xf>
    <xf numFmtId="10" fontId="0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4" xfId="0" applyBorder="1"/>
    <xf numFmtId="16" fontId="0" fillId="0" borderId="4" xfId="0" applyNumberForma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167" fontId="0" fillId="0" borderId="0" xfId="0" applyNumberFormat="1" applyFont="1"/>
    <xf numFmtId="0" fontId="12" fillId="8" borderId="7" xfId="0" applyFont="1" applyFill="1" applyBorder="1" applyAlignment="1">
      <alignment horizontal="center" wrapText="1"/>
    </xf>
    <xf numFmtId="0" fontId="12" fillId="8" borderId="8" xfId="0" applyFont="1" applyFill="1" applyBorder="1" applyAlignment="1">
      <alignment horizontal="center" wrapText="1"/>
    </xf>
    <xf numFmtId="165" fontId="12" fillId="8" borderId="7" xfId="0" applyNumberFormat="1" applyFont="1" applyFill="1" applyBorder="1" applyAlignment="1">
      <alignment horizontal="center" wrapText="1"/>
    </xf>
    <xf numFmtId="165" fontId="12" fillId="8" borderId="9" xfId="0" applyNumberFormat="1" applyFont="1" applyFill="1" applyBorder="1" applyAlignment="1">
      <alignment horizontal="center" wrapText="1"/>
    </xf>
    <xf numFmtId="165" fontId="12" fillId="8" borderId="6" xfId="0" applyNumberFormat="1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 wrapText="1"/>
    </xf>
    <xf numFmtId="0" fontId="12" fillId="8" borderId="11" xfId="0" applyFont="1" applyFill="1" applyBorder="1" applyAlignment="1">
      <alignment horizontal="center" wrapText="1"/>
    </xf>
    <xf numFmtId="165" fontId="12" fillId="8" borderId="10" xfId="0" applyNumberFormat="1" applyFont="1" applyFill="1" applyBorder="1" applyAlignment="1">
      <alignment horizontal="center" wrapText="1"/>
    </xf>
    <xf numFmtId="165" fontId="12" fillId="8" borderId="12" xfId="0" applyNumberFormat="1" applyFont="1" applyFill="1" applyBorder="1" applyAlignment="1">
      <alignment horizontal="center" wrapText="1"/>
    </xf>
    <xf numFmtId="165" fontId="12" fillId="8" borderId="5" xfId="0" applyNumberFormat="1" applyFont="1" applyFill="1" applyBorder="1" applyAlignment="1">
      <alignment horizontal="center" wrapText="1"/>
    </xf>
    <xf numFmtId="166" fontId="13" fillId="0" borderId="13" xfId="0" applyNumberFormat="1" applyFont="1" applyBorder="1" applyAlignment="1">
      <alignment horizontal="center" vertical="top" wrapText="1"/>
    </xf>
    <xf numFmtId="167" fontId="13" fillId="0" borderId="13" xfId="0" applyNumberFormat="1" applyFont="1" applyBorder="1" applyAlignment="1">
      <alignment horizontal="center" vertical="top" wrapText="1"/>
    </xf>
    <xf numFmtId="165" fontId="8" fillId="0" borderId="0" xfId="0" applyNumberFormat="1" applyFont="1"/>
    <xf numFmtId="0" fontId="3" fillId="0" borderId="0" xfId="0" applyFont="1"/>
    <xf numFmtId="10" fontId="3" fillId="0" borderId="5" xfId="1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16" xfId="0" applyFont="1" applyBorder="1" applyAlignment="1">
      <alignment wrapText="1"/>
    </xf>
    <xf numFmtId="44" fontId="0" fillId="0" borderId="4" xfId="0" applyNumberFormat="1" applyBorder="1"/>
    <xf numFmtId="9" fontId="0" fillId="0" borderId="4" xfId="0" applyNumberFormat="1" applyFont="1" applyBorder="1"/>
    <xf numFmtId="44" fontId="3" fillId="0" borderId="4" xfId="0" applyNumberFormat="1" applyFont="1" applyBorder="1"/>
    <xf numFmtId="0" fontId="4" fillId="0" borderId="0" xfId="0" applyFont="1"/>
    <xf numFmtId="3" fontId="0" fillId="0" borderId="1" xfId="0" applyNumberForma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165" fontId="12" fillId="8" borderId="27" xfId="0" applyNumberFormat="1" applyFont="1" applyFill="1" applyBorder="1" applyAlignment="1">
      <alignment horizontal="center" wrapText="1"/>
    </xf>
    <xf numFmtId="165" fontId="8" fillId="0" borderId="0" xfId="0" applyNumberFormat="1" applyFont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0" fillId="0" borderId="0" xfId="0" applyNumberFormat="1"/>
    <xf numFmtId="164" fontId="3" fillId="0" borderId="5" xfId="0" applyNumberFormat="1" applyFont="1" applyFill="1" applyBorder="1" applyAlignment="1">
      <alignment horizontal="center"/>
    </xf>
    <xf numFmtId="0" fontId="0" fillId="0" borderId="14" xfId="0" applyFill="1" applyBorder="1"/>
    <xf numFmtId="0" fontId="3" fillId="3" borderId="4" xfId="0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165" fontId="8" fillId="0" borderId="4" xfId="0" applyNumberFormat="1" applyFont="1" applyBorder="1"/>
    <xf numFmtId="0" fontId="8" fillId="0" borderId="4" xfId="0" applyFont="1" applyBorder="1"/>
    <xf numFmtId="167" fontId="13" fillId="0" borderId="7" xfId="0" applyNumberFormat="1" applyFont="1" applyBorder="1" applyAlignment="1">
      <alignment horizontal="center" vertical="top" wrapText="1"/>
    </xf>
    <xf numFmtId="166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7" fontId="13" fillId="0" borderId="4" xfId="0" applyNumberFormat="1" applyFont="1" applyBorder="1" applyAlignment="1">
      <alignment horizontal="center" vertical="top" wrapText="1"/>
    </xf>
    <xf numFmtId="0" fontId="0" fillId="0" borderId="4" xfId="0" applyFont="1" applyBorder="1"/>
    <xf numFmtId="164" fontId="0" fillId="0" borderId="0" xfId="0" applyNumberFormat="1" applyFill="1" applyAlignment="1">
      <alignment horizontal="center"/>
    </xf>
    <xf numFmtId="165" fontId="8" fillId="0" borderId="0" xfId="0" applyNumberFormat="1" applyFont="1" applyBorder="1"/>
    <xf numFmtId="0" fontId="8" fillId="0" borderId="0" xfId="0" applyFont="1" applyBorder="1"/>
    <xf numFmtId="169" fontId="8" fillId="0" borderId="4" xfId="0" applyNumberFormat="1" applyFont="1" applyBorder="1"/>
    <xf numFmtId="0" fontId="10" fillId="0" borderId="0" xfId="0" applyFont="1" applyAlignment="1">
      <alignment horizontal="center" wrapText="1"/>
    </xf>
    <xf numFmtId="168" fontId="8" fillId="0" borderId="4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4" fontId="0" fillId="0" borderId="0" xfId="2" applyFont="1"/>
    <xf numFmtId="165" fontId="3" fillId="0" borderId="0" xfId="0" applyNumberFormat="1" applyFont="1"/>
    <xf numFmtId="8" fontId="0" fillId="0" borderId="4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8" fontId="0" fillId="0" borderId="3" xfId="0" applyNumberFormat="1" applyFont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7" fillId="4" borderId="4" xfId="3" applyFill="1" applyBorder="1" applyAlignment="1">
      <alignment horizontal="left"/>
    </xf>
    <xf numFmtId="0" fontId="7" fillId="0" borderId="4" xfId="3" applyFill="1" applyBorder="1"/>
    <xf numFmtId="164" fontId="0" fillId="0" borderId="0" xfId="0" applyNumberFormat="1" applyFill="1" applyBorder="1" applyAlignment="1">
      <alignment horizontal="center"/>
    </xf>
    <xf numFmtId="0" fontId="1" fillId="5" borderId="3" xfId="0" applyFont="1" applyFill="1" applyBorder="1" applyAlignment="1"/>
    <xf numFmtId="0" fontId="3" fillId="11" borderId="4" xfId="0" applyFont="1" applyFill="1" applyBorder="1" applyAlignment="1">
      <alignment horizontal="center"/>
    </xf>
    <xf numFmtId="8" fontId="0" fillId="0" borderId="4" xfId="0" applyNumberFormat="1" applyBorder="1"/>
    <xf numFmtId="165" fontId="0" fillId="0" borderId="4" xfId="0" applyNumberFormat="1" applyBorder="1"/>
    <xf numFmtId="8" fontId="0" fillId="13" borderId="4" xfId="0" applyNumberFormat="1" applyFill="1" applyBorder="1" applyAlignment="1">
      <alignment horizontal="center"/>
    </xf>
    <xf numFmtId="44" fontId="0" fillId="13" borderId="4" xfId="2" applyFont="1" applyFill="1" applyBorder="1" applyAlignment="1">
      <alignment horizontal="center"/>
    </xf>
    <xf numFmtId="165" fontId="8" fillId="13" borderId="4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3" xfId="0" applyFont="1" applyFill="1" applyBorder="1" applyAlignment="1"/>
    <xf numFmtId="0" fontId="0" fillId="7" borderId="4" xfId="0" applyFont="1" applyFill="1" applyBorder="1" applyAlignment="1"/>
    <xf numFmtId="0" fontId="3" fillId="12" borderId="1" xfId="0" applyFont="1" applyFill="1" applyBorder="1" applyAlignment="1"/>
    <xf numFmtId="0" fontId="3" fillId="12" borderId="3" xfId="0" applyFont="1" applyFill="1" applyBorder="1" applyAlignment="1"/>
    <xf numFmtId="8" fontId="3" fillId="0" borderId="1" xfId="0" applyNumberFormat="1" applyFont="1" applyBorder="1" applyAlignment="1"/>
    <xf numFmtId="8" fontId="3" fillId="0" borderId="3" xfId="0" applyNumberFormat="1" applyFont="1" applyBorder="1" applyAlignment="1"/>
    <xf numFmtId="0" fontId="3" fillId="9" borderId="1" xfId="0" applyFont="1" applyFill="1" applyBorder="1" applyAlignment="1"/>
    <xf numFmtId="0" fontId="3" fillId="9" borderId="3" xfId="0" applyFont="1" applyFill="1" applyBorder="1" applyAlignment="1"/>
    <xf numFmtId="0" fontId="3" fillId="0" borderId="1" xfId="0" applyFont="1" applyFill="1" applyBorder="1" applyAlignment="1"/>
    <xf numFmtId="0" fontId="3" fillId="14" borderId="1" xfId="0" applyFont="1" applyFill="1" applyBorder="1" applyAlignment="1"/>
    <xf numFmtId="0" fontId="3" fillId="14" borderId="3" xfId="0" applyFont="1" applyFill="1" applyBorder="1" applyAlignment="1"/>
    <xf numFmtId="0" fontId="0" fillId="14" borderId="4" xfId="0" applyFont="1" applyFill="1" applyBorder="1" applyAlignment="1"/>
    <xf numFmtId="0" fontId="0" fillId="9" borderId="4" xfId="0" applyFont="1" applyFill="1" applyBorder="1" applyAlignment="1"/>
    <xf numFmtId="0" fontId="3" fillId="15" borderId="1" xfId="0" applyFont="1" applyFill="1" applyBorder="1" applyAlignment="1"/>
    <xf numFmtId="0" fontId="3" fillId="15" borderId="3" xfId="0" applyFont="1" applyFill="1" applyBorder="1" applyAlignment="1"/>
    <xf numFmtId="0" fontId="0" fillId="15" borderId="4" xfId="0" applyFont="1" applyFill="1" applyBorder="1" applyAlignment="1"/>
    <xf numFmtId="0" fontId="3" fillId="10" borderId="4" xfId="0" applyFont="1" applyFill="1" applyBorder="1" applyAlignment="1"/>
    <xf numFmtId="0" fontId="9" fillId="16" borderId="4" xfId="0" applyFont="1" applyFill="1" applyBorder="1" applyAlignment="1"/>
    <xf numFmtId="0" fontId="9" fillId="16" borderId="4" xfId="0" applyFont="1" applyFill="1" applyBorder="1" applyAlignment="1">
      <alignment horizontal="left"/>
    </xf>
    <xf numFmtId="0" fontId="0" fillId="0" borderId="0" xfId="0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9" fontId="0" fillId="0" borderId="4" xfId="0" applyNumberFormat="1" applyBorder="1"/>
    <xf numFmtId="165" fontId="3" fillId="0" borderId="4" xfId="0" applyNumberFormat="1" applyFont="1" applyBorder="1"/>
    <xf numFmtId="14" fontId="0" fillId="0" borderId="0" xfId="0" applyNumberFormat="1"/>
    <xf numFmtId="164" fontId="0" fillId="1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5" fontId="0" fillId="0" borderId="18" xfId="0" applyNumberFormat="1" applyFill="1" applyBorder="1" applyAlignment="1">
      <alignment horizontal="center"/>
    </xf>
    <xf numFmtId="165" fontId="0" fillId="0" borderId="23" xfId="0" applyNumberFormat="1" applyFill="1" applyBorder="1" applyAlignment="1">
      <alignment horizontal="center"/>
    </xf>
    <xf numFmtId="165" fontId="0" fillId="13" borderId="18" xfId="0" applyNumberFormat="1" applyFill="1" applyBorder="1" applyAlignment="1">
      <alignment horizontal="center"/>
    </xf>
    <xf numFmtId="165" fontId="0" fillId="13" borderId="4" xfId="0" applyNumberFormat="1" applyFill="1" applyBorder="1" applyAlignment="1">
      <alignment horizontal="center"/>
    </xf>
    <xf numFmtId="165" fontId="0" fillId="13" borderId="23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165" fontId="0" fillId="13" borderId="17" xfId="0" applyNumberFormat="1" applyFill="1" applyBorder="1" applyAlignment="1">
      <alignment horizontal="center"/>
    </xf>
    <xf numFmtId="165" fontId="0" fillId="13" borderId="20" xfId="0" applyNumberFormat="1" applyFill="1" applyBorder="1" applyAlignment="1">
      <alignment horizontal="center"/>
    </xf>
    <xf numFmtId="165" fontId="0" fillId="13" borderId="22" xfId="0" applyNumberFormat="1" applyFill="1" applyBorder="1" applyAlignment="1">
      <alignment horizontal="center"/>
    </xf>
    <xf numFmtId="165" fontId="0" fillId="13" borderId="24" xfId="0" applyNumberFormat="1" applyFill="1" applyBorder="1" applyAlignment="1">
      <alignment horizontal="center"/>
    </xf>
    <xf numFmtId="165" fontId="0" fillId="13" borderId="5" xfId="0" applyNumberForma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13" borderId="4" xfId="0" applyNumberFormat="1" applyFont="1" applyFill="1" applyBorder="1" applyAlignment="1">
      <alignment horizontal="center"/>
    </xf>
    <xf numFmtId="0" fontId="0" fillId="13" borderId="4" xfId="0" applyFont="1" applyFill="1" applyBorder="1" applyAlignment="1"/>
    <xf numFmtId="0" fontId="0" fillId="0" borderId="0" xfId="0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9" fontId="0" fillId="13" borderId="4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4">
    <cellStyle name="Hipervínculo" xfId="3" builtinId="8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90" zoomScaleNormal="90" workbookViewId="0">
      <selection activeCell="F28" sqref="F28"/>
    </sheetView>
  </sheetViews>
  <sheetFormatPr baseColWidth="10" defaultColWidth="8.7109375" defaultRowHeight="15" x14ac:dyDescent="0.25"/>
  <cols>
    <col min="1" max="1" width="5.5703125" bestFit="1" customWidth="1"/>
    <col min="2" max="2" width="11.5703125" bestFit="1" customWidth="1"/>
    <col min="3" max="3" width="12.7109375" bestFit="1" customWidth="1"/>
    <col min="4" max="4" width="11.42578125" customWidth="1"/>
    <col min="5" max="5" width="12.5703125" customWidth="1"/>
    <col min="6" max="6" width="12.7109375" customWidth="1"/>
    <col min="7" max="7" width="11" customWidth="1"/>
    <col min="8" max="8" width="11.5703125" customWidth="1"/>
    <col min="9" max="9" width="10.28515625" customWidth="1"/>
    <col min="10" max="10" width="11.28515625" customWidth="1"/>
    <col min="11" max="11" width="12.85546875" customWidth="1"/>
    <col min="12" max="12" width="10.7109375" customWidth="1"/>
    <col min="13" max="13" width="11.7109375" customWidth="1"/>
    <col min="14" max="14" width="12.140625" customWidth="1"/>
    <col min="15" max="15" width="11.85546875" customWidth="1"/>
  </cols>
  <sheetData>
    <row r="1" spans="1:18" x14ac:dyDescent="0.25">
      <c r="A1" s="106">
        <v>2020</v>
      </c>
      <c r="C1" s="78" t="s">
        <v>122</v>
      </c>
    </row>
    <row r="2" spans="1:18" x14ac:dyDescent="0.25">
      <c r="B2" s="166">
        <v>44105</v>
      </c>
      <c r="C2" s="191">
        <v>0</v>
      </c>
    </row>
    <row r="4" spans="1:18" x14ac:dyDescent="0.25">
      <c r="C4" s="60" t="s">
        <v>6</v>
      </c>
      <c r="D4" s="59" t="s">
        <v>7</v>
      </c>
      <c r="E4" s="61" t="s">
        <v>8</v>
      </c>
      <c r="F4" s="59" t="s">
        <v>9</v>
      </c>
      <c r="G4" s="59" t="s">
        <v>10</v>
      </c>
      <c r="H4" s="59" t="s">
        <v>11</v>
      </c>
      <c r="I4" s="59" t="s">
        <v>12</v>
      </c>
      <c r="J4" s="59" t="s">
        <v>13</v>
      </c>
      <c r="K4" s="59" t="s">
        <v>14</v>
      </c>
      <c r="L4" s="59" t="s">
        <v>15</v>
      </c>
      <c r="M4" s="59" t="s">
        <v>16</v>
      </c>
      <c r="N4" s="59" t="s">
        <v>17</v>
      </c>
      <c r="O4" s="59" t="s">
        <v>42</v>
      </c>
    </row>
    <row r="5" spans="1:18" x14ac:dyDescent="0.25">
      <c r="B5" s="10" t="s">
        <v>21</v>
      </c>
      <c r="C5" s="191">
        <v>0</v>
      </c>
      <c r="D5" s="191">
        <v>0</v>
      </c>
      <c r="E5" s="191">
        <v>0</v>
      </c>
      <c r="F5" s="191">
        <v>0</v>
      </c>
      <c r="G5" s="191">
        <v>0</v>
      </c>
      <c r="H5" s="191">
        <v>0</v>
      </c>
      <c r="I5" s="191">
        <v>0</v>
      </c>
      <c r="J5" s="191">
        <v>0</v>
      </c>
      <c r="K5" s="191">
        <v>0</v>
      </c>
      <c r="L5" s="191">
        <v>0</v>
      </c>
      <c r="M5" s="191">
        <v>0</v>
      </c>
      <c r="N5" s="191">
        <v>0</v>
      </c>
      <c r="O5" s="170">
        <f>SUM(C5:N5)</f>
        <v>0</v>
      </c>
    </row>
    <row r="6" spans="1:18" x14ac:dyDescent="0.25">
      <c r="B6" s="10" t="s">
        <v>0</v>
      </c>
      <c r="C6" s="24">
        <f>Inmuebles!C9</f>
        <v>0</v>
      </c>
      <c r="D6" s="24">
        <f>Inmuebles!D9</f>
        <v>0</v>
      </c>
      <c r="E6" s="24">
        <f>Inmuebles!E9</f>
        <v>0</v>
      </c>
      <c r="F6" s="24">
        <f>Inmuebles!F9</f>
        <v>0</v>
      </c>
      <c r="G6" s="24">
        <f>Inmuebles!G9</f>
        <v>0</v>
      </c>
      <c r="H6" s="24">
        <f>Inmuebles!H9</f>
        <v>0</v>
      </c>
      <c r="I6" s="24">
        <f>Inmuebles!I9</f>
        <v>0</v>
      </c>
      <c r="J6" s="24">
        <f>Inmuebles!J9</f>
        <v>0</v>
      </c>
      <c r="K6" s="24">
        <f>Inmuebles!K9</f>
        <v>0</v>
      </c>
      <c r="L6" s="24">
        <f>Inmuebles!L9</f>
        <v>0</v>
      </c>
      <c r="M6" s="24">
        <f>Inmuebles!M9</f>
        <v>0</v>
      </c>
      <c r="N6" s="24">
        <f>Inmuebles!N9</f>
        <v>0</v>
      </c>
      <c r="O6" s="170">
        <f t="shared" ref="O6:O16" si="0">SUM(C6:N6)</f>
        <v>0</v>
      </c>
    </row>
    <row r="7" spans="1:18" x14ac:dyDescent="0.25">
      <c r="B7" s="10" t="s">
        <v>41</v>
      </c>
      <c r="C7" s="24">
        <f>Dividendos!F10</f>
        <v>0</v>
      </c>
      <c r="D7" s="24">
        <f>Dividendos!I10</f>
        <v>0</v>
      </c>
      <c r="E7" s="24">
        <f>Dividendos!L10</f>
        <v>0</v>
      </c>
      <c r="F7" s="24">
        <f>Dividendos!O10</f>
        <v>0</v>
      </c>
      <c r="G7" s="24">
        <f>Dividendos!R10</f>
        <v>0</v>
      </c>
      <c r="H7" s="24">
        <f>Dividendos!U10</f>
        <v>0</v>
      </c>
      <c r="I7" s="24">
        <f>Dividendos!F20</f>
        <v>0</v>
      </c>
      <c r="J7" s="24">
        <f>Dividendos!I20</f>
        <v>0</v>
      </c>
      <c r="K7" s="24">
        <f>Dividendos!L20</f>
        <v>0</v>
      </c>
      <c r="L7" s="24">
        <f>Dividendos!O20</f>
        <v>0</v>
      </c>
      <c r="M7" s="24">
        <f>Dividendos!R20</f>
        <v>0</v>
      </c>
      <c r="N7" s="24">
        <f>Dividendos!U20</f>
        <v>0</v>
      </c>
      <c r="O7" s="170">
        <f t="shared" si="0"/>
        <v>0</v>
      </c>
    </row>
    <row r="8" spans="1:18" x14ac:dyDescent="0.25">
      <c r="B8" s="10" t="s">
        <v>55</v>
      </c>
      <c r="C8" s="191">
        <v>0</v>
      </c>
      <c r="D8" s="191">
        <v>0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1">
        <v>0</v>
      </c>
      <c r="O8" s="170">
        <f t="shared" si="0"/>
        <v>0</v>
      </c>
    </row>
    <row r="9" spans="1:18" x14ac:dyDescent="0.25">
      <c r="A9" s="19"/>
      <c r="B9" s="25"/>
      <c r="C9" s="132">
        <f>SUM(C5:C8)</f>
        <v>0</v>
      </c>
      <c r="D9" s="132">
        <f t="shared" ref="D9:N9" si="1">SUM(D5:D8)</f>
        <v>0</v>
      </c>
      <c r="E9" s="132">
        <f t="shared" si="1"/>
        <v>0</v>
      </c>
      <c r="F9" s="132">
        <f t="shared" si="1"/>
        <v>0</v>
      </c>
      <c r="G9" s="132">
        <f t="shared" si="1"/>
        <v>0</v>
      </c>
      <c r="H9" s="132">
        <f t="shared" si="1"/>
        <v>0</v>
      </c>
      <c r="I9" s="132">
        <f t="shared" si="1"/>
        <v>0</v>
      </c>
      <c r="J9" s="132">
        <f t="shared" si="1"/>
        <v>0</v>
      </c>
      <c r="K9" s="132">
        <f t="shared" si="1"/>
        <v>0</v>
      </c>
      <c r="L9" s="132">
        <f t="shared" si="1"/>
        <v>0</v>
      </c>
      <c r="M9" s="132">
        <f t="shared" si="1"/>
        <v>0</v>
      </c>
      <c r="N9" s="132">
        <f t="shared" si="1"/>
        <v>0</v>
      </c>
      <c r="O9" s="169">
        <f>SUM(O5:O8)</f>
        <v>0</v>
      </c>
      <c r="P9" s="19"/>
      <c r="Q9" s="19"/>
      <c r="R9" s="19"/>
    </row>
    <row r="10" spans="1:18" x14ac:dyDescent="0.25">
      <c r="A10" s="19"/>
      <c r="B10" s="25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69"/>
      <c r="P10" s="19"/>
      <c r="Q10" s="19"/>
      <c r="R10" s="19"/>
    </row>
    <row r="11" spans="1:18" x14ac:dyDescent="0.25">
      <c r="B11" s="11" t="s">
        <v>65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70">
        <f t="shared" si="0"/>
        <v>0</v>
      </c>
    </row>
    <row r="12" spans="1:18" x14ac:dyDescent="0.25">
      <c r="B12" s="12" t="s">
        <v>98</v>
      </c>
      <c r="C12" s="191">
        <v>0</v>
      </c>
      <c r="D12" s="191">
        <v>0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70">
        <f t="shared" si="0"/>
        <v>0</v>
      </c>
    </row>
    <row r="13" spans="1:18" x14ac:dyDescent="0.25">
      <c r="B13" s="12" t="s">
        <v>66</v>
      </c>
      <c r="C13" s="191">
        <v>0</v>
      </c>
      <c r="D13" s="191">
        <v>0</v>
      </c>
      <c r="E13" s="191">
        <v>0</v>
      </c>
      <c r="F13" s="191">
        <v>0</v>
      </c>
      <c r="G13" s="191">
        <v>0</v>
      </c>
      <c r="H13" s="191">
        <v>0</v>
      </c>
      <c r="I13" s="191">
        <v>0</v>
      </c>
      <c r="J13" s="191">
        <v>0</v>
      </c>
      <c r="K13" s="191">
        <v>0</v>
      </c>
      <c r="L13" s="191">
        <v>0</v>
      </c>
      <c r="M13" s="191">
        <v>0</v>
      </c>
      <c r="N13" s="191">
        <v>0</v>
      </c>
      <c r="O13" s="170">
        <f t="shared" si="0"/>
        <v>0</v>
      </c>
    </row>
    <row r="14" spans="1:18" x14ac:dyDescent="0.25">
      <c r="B14" s="12" t="s">
        <v>97</v>
      </c>
      <c r="C14" s="191">
        <v>0</v>
      </c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70">
        <f t="shared" si="0"/>
        <v>0</v>
      </c>
    </row>
    <row r="15" spans="1:18" x14ac:dyDescent="0.25">
      <c r="B15" s="12" t="s">
        <v>100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70">
        <f t="shared" si="0"/>
        <v>0</v>
      </c>
    </row>
    <row r="16" spans="1:18" x14ac:dyDescent="0.25">
      <c r="B16" s="12" t="s">
        <v>55</v>
      </c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1">
        <v>0</v>
      </c>
      <c r="M16" s="191">
        <v>0</v>
      </c>
      <c r="N16" s="191">
        <v>0</v>
      </c>
      <c r="O16" s="170">
        <f t="shared" si="0"/>
        <v>0</v>
      </c>
    </row>
    <row r="17" spans="3:15" x14ac:dyDescent="0.25">
      <c r="C17" s="168">
        <f>SUM(C11:C16)</f>
        <v>0</v>
      </c>
      <c r="D17" s="168">
        <f t="shared" ref="D17:N17" si="2">SUM(D11:D16)</f>
        <v>0</v>
      </c>
      <c r="E17" s="168">
        <f t="shared" si="2"/>
        <v>0</v>
      </c>
      <c r="F17" s="168">
        <f t="shared" si="2"/>
        <v>0</v>
      </c>
      <c r="G17" s="168">
        <f t="shared" si="2"/>
        <v>0</v>
      </c>
      <c r="H17" s="168">
        <f t="shared" si="2"/>
        <v>0</v>
      </c>
      <c r="I17" s="168">
        <f t="shared" si="2"/>
        <v>0</v>
      </c>
      <c r="J17" s="168">
        <f t="shared" si="2"/>
        <v>0</v>
      </c>
      <c r="K17" s="168">
        <f t="shared" si="2"/>
        <v>0</v>
      </c>
      <c r="L17" s="168">
        <f t="shared" si="2"/>
        <v>0</v>
      </c>
      <c r="M17" s="168">
        <f t="shared" si="2"/>
        <v>0</v>
      </c>
      <c r="N17" s="168">
        <f t="shared" si="2"/>
        <v>0</v>
      </c>
      <c r="O17" s="171">
        <f>SUM(O11:O16)</f>
        <v>0</v>
      </c>
    </row>
    <row r="18" spans="3:15" x14ac:dyDescent="0.25">
      <c r="C18" s="172">
        <f t="shared" ref="C18:N18" si="3">C9-C17</f>
        <v>0</v>
      </c>
      <c r="D18" s="172">
        <f t="shared" si="3"/>
        <v>0</v>
      </c>
      <c r="E18" s="172">
        <f t="shared" si="3"/>
        <v>0</v>
      </c>
      <c r="F18" s="172">
        <f t="shared" si="3"/>
        <v>0</v>
      </c>
      <c r="G18" s="172">
        <f t="shared" si="3"/>
        <v>0</v>
      </c>
      <c r="H18" s="172">
        <f t="shared" si="3"/>
        <v>0</v>
      </c>
      <c r="I18" s="172">
        <f t="shared" si="3"/>
        <v>0</v>
      </c>
      <c r="J18" s="172">
        <f t="shared" si="3"/>
        <v>0</v>
      </c>
      <c r="K18" s="172">
        <f t="shared" si="3"/>
        <v>0</v>
      </c>
      <c r="L18" s="172">
        <f t="shared" si="3"/>
        <v>0</v>
      </c>
      <c r="M18" s="172">
        <f t="shared" si="3"/>
        <v>0</v>
      </c>
      <c r="N18" s="172">
        <f t="shared" si="3"/>
        <v>0</v>
      </c>
      <c r="O18" s="172">
        <f>O9-O17</f>
        <v>0</v>
      </c>
    </row>
    <row r="19" spans="3:15" x14ac:dyDescent="0.25">
      <c r="O19" s="160"/>
    </row>
    <row r="20" spans="3:15" x14ac:dyDescent="0.25">
      <c r="O20" s="160"/>
    </row>
    <row r="21" spans="3:15" x14ac:dyDescent="0.25">
      <c r="O21" s="1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90" zoomScaleNormal="90" workbookViewId="0"/>
  </sheetViews>
  <sheetFormatPr baseColWidth="10" defaultColWidth="8.7109375" defaultRowHeight="15" x14ac:dyDescent="0.25"/>
  <cols>
    <col min="1" max="1" width="5.5703125" bestFit="1" customWidth="1"/>
    <col min="2" max="2" width="5.28515625" style="193" bestFit="1" customWidth="1"/>
    <col min="3" max="3" width="14.140625" customWidth="1"/>
    <col min="4" max="4" width="14.5703125" customWidth="1"/>
    <col min="5" max="5" width="13.140625" customWidth="1"/>
    <col min="6" max="6" width="14.140625" customWidth="1"/>
    <col min="7" max="7" width="14" customWidth="1"/>
    <col min="8" max="8" width="15.42578125" customWidth="1"/>
    <col min="9" max="9" width="14.140625" customWidth="1"/>
    <col min="10" max="10" width="15.85546875" customWidth="1"/>
    <col min="11" max="11" width="14.5703125" customWidth="1"/>
    <col min="12" max="12" width="13.85546875" customWidth="1"/>
    <col min="13" max="13" width="16" customWidth="1"/>
    <col min="14" max="14" width="15.85546875" customWidth="1"/>
    <col min="15" max="15" width="10.5703125" customWidth="1"/>
    <col min="16" max="16" width="11.140625" customWidth="1"/>
    <col min="17" max="17" width="10.7109375" customWidth="1"/>
    <col min="18" max="18" width="11.5703125" customWidth="1"/>
    <col min="19" max="19" width="5.28515625" style="193" bestFit="1" customWidth="1"/>
  </cols>
  <sheetData>
    <row r="1" spans="1:19" x14ac:dyDescent="0.25">
      <c r="A1" s="106">
        <v>2020</v>
      </c>
    </row>
    <row r="2" spans="1:19" x14ac:dyDescent="0.25">
      <c r="A2" s="78"/>
      <c r="C2" s="127" t="s">
        <v>28</v>
      </c>
      <c r="D2" s="127" t="s">
        <v>36</v>
      </c>
      <c r="E2" s="127" t="s">
        <v>37</v>
      </c>
      <c r="F2" s="127" t="s">
        <v>27</v>
      </c>
      <c r="G2" s="127" t="s">
        <v>34</v>
      </c>
      <c r="H2" s="127" t="s">
        <v>35</v>
      </c>
      <c r="I2" s="127" t="s">
        <v>29</v>
      </c>
      <c r="J2" s="127" t="s">
        <v>38</v>
      </c>
      <c r="K2" s="127" t="s">
        <v>39</v>
      </c>
      <c r="L2" s="127" t="s">
        <v>31</v>
      </c>
      <c r="M2" s="127" t="s">
        <v>30</v>
      </c>
      <c r="N2" s="127" t="s">
        <v>40</v>
      </c>
      <c r="O2" s="128" t="s">
        <v>2</v>
      </c>
      <c r="P2" s="2" t="s">
        <v>94</v>
      </c>
      <c r="Q2" s="2" t="s">
        <v>62</v>
      </c>
      <c r="R2" s="134" t="s">
        <v>69</v>
      </c>
    </row>
    <row r="3" spans="1:19" x14ac:dyDescent="0.25">
      <c r="B3" s="194" t="s">
        <v>43</v>
      </c>
      <c r="C3" s="138">
        <v>0</v>
      </c>
      <c r="D3" s="138">
        <v>0</v>
      </c>
      <c r="E3" s="138">
        <v>0</v>
      </c>
      <c r="F3" s="138">
        <v>0</v>
      </c>
      <c r="G3" s="138">
        <v>0</v>
      </c>
      <c r="H3" s="138">
        <v>0</v>
      </c>
      <c r="I3" s="138">
        <v>0</v>
      </c>
      <c r="J3" s="138">
        <v>0</v>
      </c>
      <c r="K3" s="138">
        <v>0</v>
      </c>
      <c r="L3" s="138">
        <v>0</v>
      </c>
      <c r="M3" s="138">
        <v>0</v>
      </c>
      <c r="N3" s="138">
        <v>0</v>
      </c>
      <c r="O3" s="46">
        <f>C3+D3+E3+F3+G3+H3+I3+J3+K3+L3+M3+N3</f>
        <v>0</v>
      </c>
      <c r="P3" s="135">
        <f>D31</f>
        <v>0</v>
      </c>
      <c r="Q3" s="135">
        <f>D38</f>
        <v>0</v>
      </c>
      <c r="R3" s="136">
        <f t="shared" ref="R3:R6" si="0">O3-P3-Q3</f>
        <v>0</v>
      </c>
      <c r="S3" s="194" t="s">
        <v>43</v>
      </c>
    </row>
    <row r="4" spans="1:19" x14ac:dyDescent="0.25">
      <c r="A4" s="62"/>
      <c r="B4" s="195" t="s">
        <v>44</v>
      </c>
      <c r="C4" s="138">
        <v>0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8">
        <v>0</v>
      </c>
      <c r="J4" s="138">
        <v>0</v>
      </c>
      <c r="K4" s="138">
        <v>0</v>
      </c>
      <c r="L4" s="138">
        <v>0</v>
      </c>
      <c r="M4" s="138">
        <v>0</v>
      </c>
      <c r="N4" s="138">
        <v>0</v>
      </c>
      <c r="O4" s="46">
        <f t="shared" ref="O4:O8" si="1">C4+D4+E4+F4+G4+H4+I4+J4+K4+L4+M4+N4</f>
        <v>0</v>
      </c>
      <c r="P4" s="135">
        <f>F31</f>
        <v>0</v>
      </c>
      <c r="Q4" s="135">
        <f>F38</f>
        <v>0</v>
      </c>
      <c r="R4" s="136">
        <f t="shared" si="0"/>
        <v>0</v>
      </c>
      <c r="S4" s="195" t="s">
        <v>44</v>
      </c>
    </row>
    <row r="5" spans="1:19" x14ac:dyDescent="0.25">
      <c r="A5" s="62"/>
      <c r="B5" s="196" t="s">
        <v>58</v>
      </c>
      <c r="C5" s="138">
        <v>0</v>
      </c>
      <c r="D5" s="138">
        <v>0</v>
      </c>
      <c r="E5" s="138">
        <v>0</v>
      </c>
      <c r="F5" s="138">
        <v>0</v>
      </c>
      <c r="G5" s="138">
        <v>0</v>
      </c>
      <c r="H5" s="138">
        <v>0</v>
      </c>
      <c r="I5" s="138">
        <v>0</v>
      </c>
      <c r="J5" s="138">
        <v>0</v>
      </c>
      <c r="K5" s="138">
        <v>0</v>
      </c>
      <c r="L5" s="138">
        <v>0</v>
      </c>
      <c r="M5" s="138">
        <v>0</v>
      </c>
      <c r="N5" s="138">
        <v>0</v>
      </c>
      <c r="O5" s="46">
        <f t="shared" si="1"/>
        <v>0</v>
      </c>
      <c r="P5" s="135">
        <f>H31</f>
        <v>0</v>
      </c>
      <c r="Q5" s="135">
        <f>H38</f>
        <v>0</v>
      </c>
      <c r="R5" s="136">
        <f t="shared" si="0"/>
        <v>0</v>
      </c>
      <c r="S5" s="196" t="s">
        <v>58</v>
      </c>
    </row>
    <row r="6" spans="1:19" x14ac:dyDescent="0.25">
      <c r="A6" s="62"/>
      <c r="B6" s="197" t="s">
        <v>61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46">
        <f t="shared" si="1"/>
        <v>0</v>
      </c>
      <c r="P6" s="135">
        <f>J31</f>
        <v>0</v>
      </c>
      <c r="Q6" s="135">
        <f>J38</f>
        <v>0</v>
      </c>
      <c r="R6" s="136">
        <f t="shared" si="0"/>
        <v>0</v>
      </c>
      <c r="S6" s="197" t="s">
        <v>61</v>
      </c>
    </row>
    <row r="7" spans="1:19" x14ac:dyDescent="0.25">
      <c r="A7" s="62"/>
      <c r="B7" s="197" t="s">
        <v>96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46">
        <f t="shared" si="1"/>
        <v>0</v>
      </c>
      <c r="P7" s="135">
        <f>L31</f>
        <v>0</v>
      </c>
      <c r="Q7" s="135">
        <f>L38</f>
        <v>0</v>
      </c>
      <c r="R7" s="136"/>
      <c r="S7" s="197" t="s">
        <v>96</v>
      </c>
    </row>
    <row r="8" spans="1:19" x14ac:dyDescent="0.25">
      <c r="A8" s="62"/>
      <c r="B8" s="198" t="s">
        <v>95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46">
        <f t="shared" si="1"/>
        <v>0</v>
      </c>
      <c r="P8" s="135">
        <f>N31</f>
        <v>0</v>
      </c>
      <c r="Q8" s="135">
        <f>N38</f>
        <v>0</v>
      </c>
      <c r="R8" s="136"/>
      <c r="S8" s="198" t="s">
        <v>95</v>
      </c>
    </row>
    <row r="9" spans="1:19" x14ac:dyDescent="0.25">
      <c r="A9" s="62"/>
      <c r="B9" s="199"/>
      <c r="C9" s="77">
        <f>SUM(C3:C8)</f>
        <v>0</v>
      </c>
      <c r="D9" s="77">
        <f t="shared" ref="D9:N9" si="2">SUM(D3:D8)</f>
        <v>0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0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77">
        <f t="shared" si="2"/>
        <v>0</v>
      </c>
      <c r="M9" s="77">
        <f t="shared" si="2"/>
        <v>0</v>
      </c>
      <c r="N9" s="77">
        <f t="shared" si="2"/>
        <v>0</v>
      </c>
      <c r="O9" s="161">
        <f>SUM(O3:O8)</f>
        <v>0</v>
      </c>
      <c r="P9" s="161">
        <f t="shared" ref="P9:Q9" si="3">SUM(P3:P8)</f>
        <v>0</v>
      </c>
      <c r="Q9" s="161">
        <f t="shared" si="3"/>
        <v>0</v>
      </c>
      <c r="R9" s="123">
        <f>SUM(R3:R8)</f>
        <v>0</v>
      </c>
    </row>
    <row r="10" spans="1:19" x14ac:dyDescent="0.25">
      <c r="A10" s="62"/>
      <c r="B10" s="199"/>
      <c r="C10" s="77"/>
      <c r="D10" s="98"/>
      <c r="E10" s="98"/>
      <c r="F10" s="98"/>
      <c r="G10" s="98"/>
      <c r="H10" s="105"/>
      <c r="I10" s="98"/>
      <c r="J10" s="98"/>
      <c r="K10" s="98"/>
      <c r="L10" s="98"/>
      <c r="M10" s="98"/>
      <c r="N10" s="105"/>
      <c r="O10" s="161"/>
      <c r="R10" s="100"/>
    </row>
    <row r="11" spans="1:19" x14ac:dyDescent="0.25">
      <c r="A11" s="163">
        <v>303</v>
      </c>
      <c r="B11" s="200"/>
      <c r="E11" s="201" t="s">
        <v>63</v>
      </c>
      <c r="F11" s="88"/>
      <c r="G11" s="88"/>
      <c r="H11" s="201" t="s">
        <v>63</v>
      </c>
      <c r="I11" s="88"/>
      <c r="J11" s="88"/>
      <c r="K11" s="201" t="s">
        <v>63</v>
      </c>
      <c r="L11" s="88"/>
      <c r="M11" s="88"/>
      <c r="N11" s="201" t="s">
        <v>63</v>
      </c>
      <c r="O11" s="162" t="e">
        <f>SUM(#REF!)</f>
        <v>#REF!</v>
      </c>
    </row>
    <row r="12" spans="1:19" x14ac:dyDescent="0.25">
      <c r="C12" s="136">
        <f>SUM(C3:E8)</f>
        <v>0</v>
      </c>
      <c r="D12" s="164">
        <v>0.21</v>
      </c>
      <c r="E12" s="165">
        <f>C12*D12</f>
        <v>0</v>
      </c>
      <c r="F12" s="136">
        <f>SUM(F3:H8)</f>
        <v>0</v>
      </c>
      <c r="G12" s="164">
        <v>0.21</v>
      </c>
      <c r="H12" s="165">
        <f>F12*G12</f>
        <v>0</v>
      </c>
      <c r="I12" s="136">
        <f>SUM(I3:K8)</f>
        <v>0</v>
      </c>
      <c r="J12" s="164">
        <v>0.21</v>
      </c>
      <c r="K12" s="165">
        <f>I12*J12</f>
        <v>0</v>
      </c>
      <c r="L12" s="136">
        <f>SUM(L3:N8)</f>
        <v>0</v>
      </c>
      <c r="M12" s="164">
        <v>0.21</v>
      </c>
      <c r="N12" s="165">
        <f>L12*M12</f>
        <v>0</v>
      </c>
    </row>
    <row r="14" spans="1:19" x14ac:dyDescent="0.25">
      <c r="C14" s="150" t="s">
        <v>102</v>
      </c>
      <c r="D14" s="151"/>
      <c r="E14" s="147" t="s">
        <v>102</v>
      </c>
      <c r="F14" s="148"/>
      <c r="G14" s="140" t="s">
        <v>102</v>
      </c>
      <c r="H14" s="141"/>
      <c r="I14" s="154" t="s">
        <v>102</v>
      </c>
      <c r="J14" s="155"/>
      <c r="K14" s="157" t="s">
        <v>102</v>
      </c>
      <c r="L14" s="157"/>
      <c r="M14" s="158" t="s">
        <v>102</v>
      </c>
      <c r="N14" s="158"/>
    </row>
    <row r="15" spans="1:19" x14ac:dyDescent="0.25">
      <c r="C15" s="152" t="s">
        <v>103</v>
      </c>
      <c r="D15" s="152"/>
      <c r="E15" s="153" t="s">
        <v>104</v>
      </c>
      <c r="F15" s="153"/>
      <c r="G15" s="142" t="s">
        <v>103</v>
      </c>
      <c r="H15" s="142"/>
      <c r="I15" s="156" t="s">
        <v>105</v>
      </c>
      <c r="J15" s="156"/>
      <c r="K15" s="157" t="s">
        <v>103</v>
      </c>
      <c r="L15" s="157"/>
      <c r="M15" s="159" t="s">
        <v>103</v>
      </c>
      <c r="N15" s="158"/>
    </row>
    <row r="16" spans="1:19" x14ac:dyDescent="0.25">
      <c r="C16" s="149" t="s">
        <v>65</v>
      </c>
      <c r="D16" s="138"/>
      <c r="E16" s="149" t="s">
        <v>65</v>
      </c>
      <c r="F16" s="138"/>
      <c r="G16" s="149" t="s">
        <v>65</v>
      </c>
      <c r="H16" s="138"/>
      <c r="I16" s="149" t="s">
        <v>65</v>
      </c>
      <c r="J16" s="192"/>
      <c r="K16" s="149" t="s">
        <v>65</v>
      </c>
      <c r="L16" s="138"/>
      <c r="M16" s="149" t="s">
        <v>65</v>
      </c>
      <c r="N16" s="138"/>
    </row>
    <row r="17" spans="3:14" x14ac:dyDescent="0.25">
      <c r="C17" s="143" t="s">
        <v>82</v>
      </c>
      <c r="D17" s="144"/>
      <c r="E17" s="143" t="s">
        <v>82</v>
      </c>
      <c r="F17" s="144"/>
      <c r="G17" s="143" t="s">
        <v>82</v>
      </c>
      <c r="H17" s="144"/>
      <c r="I17" s="143" t="s">
        <v>82</v>
      </c>
      <c r="J17" s="144"/>
      <c r="K17" s="143" t="s">
        <v>82</v>
      </c>
      <c r="L17" s="144"/>
      <c r="M17" s="143" t="s">
        <v>82</v>
      </c>
      <c r="N17" s="144"/>
    </row>
    <row r="18" spans="3:14" x14ac:dyDescent="0.25">
      <c r="C18" s="41" t="s">
        <v>23</v>
      </c>
      <c r="D18" s="41" t="s">
        <v>1</v>
      </c>
      <c r="E18" s="41" t="s">
        <v>23</v>
      </c>
      <c r="F18" s="41" t="s">
        <v>1</v>
      </c>
      <c r="G18" s="41" t="s">
        <v>23</v>
      </c>
      <c r="H18" s="41" t="s">
        <v>1</v>
      </c>
      <c r="I18" s="37" t="s">
        <v>23</v>
      </c>
      <c r="J18" s="37" t="s">
        <v>1</v>
      </c>
      <c r="K18" s="37" t="s">
        <v>23</v>
      </c>
      <c r="L18" s="37" t="s">
        <v>1</v>
      </c>
      <c r="M18" s="37" t="s">
        <v>23</v>
      </c>
      <c r="N18" s="37" t="s">
        <v>1</v>
      </c>
    </row>
    <row r="19" spans="3:14" x14ac:dyDescent="0.25">
      <c r="C19" s="39" t="s">
        <v>28</v>
      </c>
      <c r="D19" s="138">
        <v>0</v>
      </c>
      <c r="E19" s="39" t="s">
        <v>28</v>
      </c>
      <c r="F19" s="138">
        <v>0</v>
      </c>
      <c r="G19" s="38"/>
      <c r="H19" s="138">
        <v>0</v>
      </c>
      <c r="I19" s="38"/>
      <c r="J19" s="138">
        <v>0</v>
      </c>
      <c r="K19" s="38"/>
      <c r="L19" s="138">
        <v>0</v>
      </c>
      <c r="M19" s="38"/>
      <c r="N19" s="138">
        <v>0</v>
      </c>
    </row>
    <row r="20" spans="3:14" x14ac:dyDescent="0.25">
      <c r="C20" s="39" t="s">
        <v>36</v>
      </c>
      <c r="D20" s="138">
        <v>0</v>
      </c>
      <c r="E20" s="39" t="s">
        <v>36</v>
      </c>
      <c r="F20" s="138">
        <v>0</v>
      </c>
      <c r="G20" s="38"/>
      <c r="H20" s="138">
        <v>0</v>
      </c>
      <c r="I20" s="39"/>
      <c r="J20" s="138">
        <v>0</v>
      </c>
      <c r="K20" s="39"/>
      <c r="L20" s="138">
        <v>0</v>
      </c>
      <c r="M20" s="39"/>
      <c r="N20" s="138">
        <v>0</v>
      </c>
    </row>
    <row r="21" spans="3:14" x14ac:dyDescent="0.25">
      <c r="C21" s="39" t="s">
        <v>37</v>
      </c>
      <c r="D21" s="138">
        <v>0</v>
      </c>
      <c r="E21" s="39" t="s">
        <v>37</v>
      </c>
      <c r="F21" s="138">
        <v>0</v>
      </c>
      <c r="G21" s="38"/>
      <c r="H21" s="138">
        <v>0</v>
      </c>
      <c r="I21" s="39"/>
      <c r="J21" s="138">
        <v>0</v>
      </c>
      <c r="K21" s="39"/>
      <c r="L21" s="138">
        <v>0</v>
      </c>
      <c r="M21" s="39"/>
      <c r="N21" s="138">
        <v>0</v>
      </c>
    </row>
    <row r="22" spans="3:14" x14ac:dyDescent="0.25">
      <c r="C22" s="39" t="s">
        <v>27</v>
      </c>
      <c r="D22" s="138">
        <v>0</v>
      </c>
      <c r="E22" s="39" t="s">
        <v>27</v>
      </c>
      <c r="F22" s="138">
        <v>0</v>
      </c>
      <c r="G22" s="38"/>
      <c r="H22" s="138">
        <v>0</v>
      </c>
      <c r="I22" s="39"/>
      <c r="J22" s="138">
        <v>0</v>
      </c>
      <c r="K22" s="39"/>
      <c r="L22" s="138">
        <v>0</v>
      </c>
      <c r="M22" s="39"/>
      <c r="N22" s="138">
        <v>0</v>
      </c>
    </row>
    <row r="23" spans="3:14" x14ac:dyDescent="0.25">
      <c r="C23" s="39" t="s">
        <v>34</v>
      </c>
      <c r="D23" s="138">
        <v>0</v>
      </c>
      <c r="E23" s="39" t="s">
        <v>34</v>
      </c>
      <c r="F23" s="138">
        <v>0</v>
      </c>
      <c r="G23" s="38"/>
      <c r="H23" s="138">
        <v>0</v>
      </c>
      <c r="I23" s="39"/>
      <c r="J23" s="138">
        <v>0</v>
      </c>
      <c r="K23" s="39"/>
      <c r="L23" s="138">
        <v>0</v>
      </c>
      <c r="M23" s="39"/>
      <c r="N23" s="138">
        <v>0</v>
      </c>
    </row>
    <row r="24" spans="3:14" x14ac:dyDescent="0.25">
      <c r="C24" s="39" t="s">
        <v>35</v>
      </c>
      <c r="D24" s="138">
        <v>0</v>
      </c>
      <c r="E24" s="39" t="s">
        <v>35</v>
      </c>
      <c r="F24" s="138">
        <v>0</v>
      </c>
      <c r="G24" s="38"/>
      <c r="H24" s="138">
        <v>0</v>
      </c>
      <c r="I24" s="39"/>
      <c r="J24" s="138">
        <v>0</v>
      </c>
      <c r="K24" s="39"/>
      <c r="L24" s="138">
        <v>0</v>
      </c>
      <c r="M24" s="39"/>
      <c r="N24" s="138">
        <v>0</v>
      </c>
    </row>
    <row r="25" spans="3:14" x14ac:dyDescent="0.25">
      <c r="C25" s="39" t="s">
        <v>29</v>
      </c>
      <c r="D25" s="138">
        <v>0</v>
      </c>
      <c r="E25" s="39" t="s">
        <v>29</v>
      </c>
      <c r="F25" s="138">
        <v>0</v>
      </c>
      <c r="G25" s="38"/>
      <c r="H25" s="138">
        <v>0</v>
      </c>
      <c r="I25" s="39"/>
      <c r="J25" s="138">
        <v>0</v>
      </c>
      <c r="K25" s="39"/>
      <c r="L25" s="138">
        <v>0</v>
      </c>
      <c r="M25" s="39"/>
      <c r="N25" s="138">
        <v>0</v>
      </c>
    </row>
    <row r="26" spans="3:14" x14ac:dyDescent="0.25">
      <c r="C26" s="39" t="s">
        <v>38</v>
      </c>
      <c r="D26" s="138">
        <v>0</v>
      </c>
      <c r="E26" s="39" t="s">
        <v>38</v>
      </c>
      <c r="F26" s="138">
        <v>0</v>
      </c>
      <c r="G26" s="38"/>
      <c r="H26" s="138">
        <v>0</v>
      </c>
      <c r="I26" s="39"/>
      <c r="J26" s="138">
        <v>0</v>
      </c>
      <c r="K26" s="39"/>
      <c r="L26" s="138">
        <v>0</v>
      </c>
      <c r="M26" s="39"/>
      <c r="N26" s="138">
        <v>0</v>
      </c>
    </row>
    <row r="27" spans="3:14" x14ac:dyDescent="0.25">
      <c r="C27" s="39" t="s">
        <v>39</v>
      </c>
      <c r="D27" s="138">
        <v>0</v>
      </c>
      <c r="E27" s="39" t="s">
        <v>39</v>
      </c>
      <c r="F27" s="138">
        <v>0</v>
      </c>
      <c r="G27" s="38"/>
      <c r="H27" s="138">
        <v>0</v>
      </c>
      <c r="I27" s="39"/>
      <c r="J27" s="138">
        <v>0</v>
      </c>
      <c r="K27" s="39"/>
      <c r="L27" s="138">
        <v>0</v>
      </c>
      <c r="M27" s="39"/>
      <c r="N27" s="138">
        <v>0</v>
      </c>
    </row>
    <row r="28" spans="3:14" x14ac:dyDescent="0.25">
      <c r="C28" s="39" t="s">
        <v>31</v>
      </c>
      <c r="D28" s="138">
        <v>0</v>
      </c>
      <c r="E28" s="39" t="s">
        <v>31</v>
      </c>
      <c r="F28" s="138">
        <v>0</v>
      </c>
      <c r="G28" s="39"/>
      <c r="H28" s="138">
        <v>0</v>
      </c>
      <c r="I28" s="39"/>
      <c r="J28" s="138">
        <v>0</v>
      </c>
      <c r="K28" s="39"/>
      <c r="L28" s="138">
        <v>0</v>
      </c>
      <c r="M28" s="39"/>
      <c r="N28" s="138">
        <v>0</v>
      </c>
    </row>
    <row r="29" spans="3:14" x14ac:dyDescent="0.25">
      <c r="C29" s="39" t="s">
        <v>30</v>
      </c>
      <c r="D29" s="138">
        <v>0</v>
      </c>
      <c r="E29" s="39" t="s">
        <v>30</v>
      </c>
      <c r="F29" s="138">
        <v>0</v>
      </c>
      <c r="G29" s="39"/>
      <c r="H29" s="138">
        <v>0</v>
      </c>
      <c r="I29" s="39"/>
      <c r="J29" s="138">
        <v>0</v>
      </c>
      <c r="K29" s="39"/>
      <c r="L29" s="138">
        <v>0</v>
      </c>
      <c r="M29" s="39"/>
      <c r="N29" s="138">
        <v>0</v>
      </c>
    </row>
    <row r="30" spans="3:14" x14ac:dyDescent="0.25">
      <c r="C30" s="39" t="s">
        <v>40</v>
      </c>
      <c r="D30" s="138">
        <v>0</v>
      </c>
      <c r="E30" s="39" t="s">
        <v>40</v>
      </c>
      <c r="F30" s="138">
        <v>0</v>
      </c>
      <c r="G30" s="39"/>
      <c r="H30" s="138">
        <v>0</v>
      </c>
      <c r="I30" s="39"/>
      <c r="J30" s="138">
        <v>0</v>
      </c>
      <c r="K30" s="39"/>
      <c r="L30" s="138">
        <v>0</v>
      </c>
      <c r="M30" s="39"/>
      <c r="N30" s="138">
        <v>0</v>
      </c>
    </row>
    <row r="31" spans="3:14" x14ac:dyDescent="0.25">
      <c r="C31" s="36" t="s">
        <v>2</v>
      </c>
      <c r="D31" s="52">
        <f>SUM(D19:D30)</f>
        <v>0</v>
      </c>
      <c r="E31" s="36" t="s">
        <v>2</v>
      </c>
      <c r="F31" s="52">
        <f>SUM(F19:F30)</f>
        <v>0</v>
      </c>
      <c r="G31" s="36" t="s">
        <v>2</v>
      </c>
      <c r="H31" s="52">
        <f>SUM(H19:H30)</f>
        <v>0</v>
      </c>
      <c r="I31" s="36" t="s">
        <v>2</v>
      </c>
      <c r="J31" s="52">
        <f>SUM(J19:J30)</f>
        <v>0</v>
      </c>
      <c r="K31" s="36" t="s">
        <v>2</v>
      </c>
      <c r="L31" s="52">
        <f>SUM(L19:L30)</f>
        <v>0</v>
      </c>
      <c r="M31" s="36" t="s">
        <v>2</v>
      </c>
      <c r="N31" s="52">
        <f>SUM(N19:N30)</f>
        <v>0</v>
      </c>
    </row>
    <row r="32" spans="3:14" x14ac:dyDescent="0.25">
      <c r="C32" s="143" t="s">
        <v>62</v>
      </c>
      <c r="D32" s="144"/>
      <c r="E32" s="143" t="s">
        <v>62</v>
      </c>
      <c r="F32" s="144"/>
      <c r="G32" s="143" t="s">
        <v>62</v>
      </c>
      <c r="H32" s="144"/>
      <c r="I32" s="143" t="s">
        <v>62</v>
      </c>
      <c r="J32" s="144"/>
      <c r="K32" s="143" t="s">
        <v>62</v>
      </c>
      <c r="L32" s="144"/>
      <c r="M32" s="143" t="s">
        <v>62</v>
      </c>
      <c r="N32" s="144"/>
    </row>
    <row r="33" spans="3:14" x14ac:dyDescent="0.25">
      <c r="C33" s="37" t="s">
        <v>23</v>
      </c>
      <c r="D33" s="37" t="s">
        <v>1</v>
      </c>
      <c r="E33" s="41" t="s">
        <v>23</v>
      </c>
      <c r="F33" s="41" t="s">
        <v>1</v>
      </c>
      <c r="G33" s="41" t="s">
        <v>23</v>
      </c>
      <c r="H33" s="41" t="s">
        <v>1</v>
      </c>
      <c r="I33" s="41" t="s">
        <v>23</v>
      </c>
      <c r="J33" s="41" t="s">
        <v>1</v>
      </c>
      <c r="K33" s="37" t="s">
        <v>23</v>
      </c>
      <c r="L33" s="37" t="s">
        <v>1</v>
      </c>
      <c r="M33" s="37" t="s">
        <v>23</v>
      </c>
      <c r="N33" s="37" t="s">
        <v>1</v>
      </c>
    </row>
    <row r="34" spans="3:14" x14ac:dyDescent="0.25">
      <c r="C34" s="54" t="s">
        <v>9</v>
      </c>
      <c r="D34" s="138">
        <v>0</v>
      </c>
      <c r="E34" s="54" t="s">
        <v>9</v>
      </c>
      <c r="F34" s="138">
        <v>0</v>
      </c>
      <c r="G34" s="54" t="s">
        <v>9</v>
      </c>
      <c r="H34" s="138">
        <v>0</v>
      </c>
      <c r="I34" s="54" t="s">
        <v>9</v>
      </c>
      <c r="J34" s="138">
        <v>0</v>
      </c>
      <c r="K34" s="54" t="s">
        <v>9</v>
      </c>
      <c r="L34" s="138">
        <v>0</v>
      </c>
      <c r="M34" s="54" t="s">
        <v>9</v>
      </c>
      <c r="N34" s="138">
        <v>0</v>
      </c>
    </row>
    <row r="35" spans="3:14" x14ac:dyDescent="0.25">
      <c r="C35" s="54" t="s">
        <v>11</v>
      </c>
      <c r="D35" s="138">
        <v>0</v>
      </c>
      <c r="E35" s="54" t="s">
        <v>11</v>
      </c>
      <c r="F35" s="138">
        <v>0</v>
      </c>
      <c r="G35" s="54" t="s">
        <v>11</v>
      </c>
      <c r="H35" s="138">
        <v>0</v>
      </c>
      <c r="I35" s="54" t="s">
        <v>11</v>
      </c>
      <c r="J35" s="138">
        <v>0</v>
      </c>
      <c r="K35" s="54" t="s">
        <v>11</v>
      </c>
      <c r="L35" s="138">
        <v>0</v>
      </c>
      <c r="M35" s="54" t="s">
        <v>11</v>
      </c>
      <c r="N35" s="138">
        <v>0</v>
      </c>
    </row>
    <row r="36" spans="3:14" x14ac:dyDescent="0.25">
      <c r="C36" s="54" t="s">
        <v>13</v>
      </c>
      <c r="D36" s="138">
        <v>0</v>
      </c>
      <c r="E36" s="54" t="s">
        <v>13</v>
      </c>
      <c r="F36" s="138">
        <v>0</v>
      </c>
      <c r="G36" s="54" t="s">
        <v>13</v>
      </c>
      <c r="H36" s="138">
        <v>0</v>
      </c>
      <c r="I36" s="54" t="s">
        <v>13</v>
      </c>
      <c r="J36" s="138">
        <v>0</v>
      </c>
      <c r="K36" s="54" t="s">
        <v>13</v>
      </c>
      <c r="L36" s="138">
        <v>0</v>
      </c>
      <c r="M36" s="54" t="s">
        <v>13</v>
      </c>
      <c r="N36" s="138">
        <v>0</v>
      </c>
    </row>
    <row r="37" spans="3:14" x14ac:dyDescent="0.25">
      <c r="C37" s="54" t="s">
        <v>15</v>
      </c>
      <c r="D37" s="138">
        <v>0</v>
      </c>
      <c r="E37" s="54" t="s">
        <v>15</v>
      </c>
      <c r="F37" s="138">
        <v>0</v>
      </c>
      <c r="G37" s="54" t="s">
        <v>15</v>
      </c>
      <c r="H37" s="138">
        <v>0</v>
      </c>
      <c r="I37" s="54" t="s">
        <v>15</v>
      </c>
      <c r="J37" s="138">
        <v>0</v>
      </c>
      <c r="K37" s="54" t="s">
        <v>15</v>
      </c>
      <c r="L37" s="138">
        <v>0</v>
      </c>
      <c r="M37" s="54" t="s">
        <v>15</v>
      </c>
      <c r="N37" s="138">
        <v>0</v>
      </c>
    </row>
    <row r="38" spans="3:14" x14ac:dyDescent="0.25">
      <c r="C38" s="56" t="s">
        <v>2</v>
      </c>
      <c r="D38" s="57">
        <f>SUM(D34:D37)</f>
        <v>0</v>
      </c>
      <c r="E38" s="56" t="s">
        <v>2</v>
      </c>
      <c r="F38" s="57">
        <f>SUM(F34:F37)</f>
        <v>0</v>
      </c>
      <c r="G38" s="56" t="s">
        <v>2</v>
      </c>
      <c r="H38" s="57">
        <f>SUM(H34:H37)</f>
        <v>0</v>
      </c>
      <c r="I38" s="56" t="s">
        <v>2</v>
      </c>
      <c r="J38" s="57">
        <f>SUM(J34:J37)</f>
        <v>0</v>
      </c>
      <c r="K38" s="56" t="s">
        <v>2</v>
      </c>
      <c r="L38" s="57">
        <f>SUM(L34:L37)</f>
        <v>0</v>
      </c>
      <c r="M38" s="56" t="s">
        <v>2</v>
      </c>
      <c r="N38" s="57">
        <f>SUM(N34:N37)</f>
        <v>0</v>
      </c>
    </row>
    <row r="39" spans="3:14" x14ac:dyDescent="0.25">
      <c r="C39" s="143" t="s">
        <v>83</v>
      </c>
      <c r="D39" s="144"/>
      <c r="E39" s="143" t="s">
        <v>83</v>
      </c>
      <c r="F39" s="144"/>
      <c r="G39" s="143" t="s">
        <v>83</v>
      </c>
      <c r="H39" s="144"/>
      <c r="I39" s="143" t="s">
        <v>83</v>
      </c>
      <c r="J39" s="144"/>
      <c r="K39" s="143" t="s">
        <v>83</v>
      </c>
      <c r="L39" s="144"/>
      <c r="M39" s="143" t="s">
        <v>83</v>
      </c>
      <c r="N39" s="144"/>
    </row>
    <row r="40" spans="3:14" x14ac:dyDescent="0.25">
      <c r="C40" s="145">
        <f>D38+D31</f>
        <v>0</v>
      </c>
      <c r="D40" s="146"/>
      <c r="E40" s="145">
        <f>F38+F31</f>
        <v>0</v>
      </c>
      <c r="F40" s="146"/>
      <c r="G40" s="145">
        <f>H38+H31</f>
        <v>0</v>
      </c>
      <c r="H40" s="146"/>
      <c r="I40" s="39" t="s">
        <v>2</v>
      </c>
      <c r="J40" s="58">
        <f>J38+J31</f>
        <v>0</v>
      </c>
      <c r="K40" s="53"/>
      <c r="L40" s="40"/>
      <c r="M40" s="53"/>
      <c r="N40" s="40"/>
    </row>
    <row r="41" spans="3:14" x14ac:dyDescent="0.25">
      <c r="C41" s="147" t="s">
        <v>84</v>
      </c>
      <c r="D41" s="148"/>
      <c r="E41" s="147" t="s">
        <v>84</v>
      </c>
      <c r="F41" s="148"/>
      <c r="G41" s="147" t="s">
        <v>84</v>
      </c>
      <c r="H41" s="148"/>
      <c r="I41" s="147" t="s">
        <v>84</v>
      </c>
      <c r="J41" s="148"/>
      <c r="K41" s="147" t="s">
        <v>84</v>
      </c>
      <c r="L41" s="148"/>
      <c r="M41" s="147" t="s">
        <v>84</v>
      </c>
      <c r="N41" s="148"/>
    </row>
    <row r="42" spans="3:14" x14ac:dyDescent="0.25">
      <c r="C42" s="39" t="s">
        <v>5</v>
      </c>
      <c r="D42" s="137"/>
      <c r="E42" s="39" t="s">
        <v>5</v>
      </c>
      <c r="F42" s="137"/>
      <c r="G42" s="39" t="s">
        <v>5</v>
      </c>
      <c r="H42" s="137"/>
      <c r="I42" s="39" t="s">
        <v>5</v>
      </c>
      <c r="J42" s="137"/>
      <c r="K42" s="39" t="s">
        <v>5</v>
      </c>
      <c r="L42" s="137"/>
      <c r="M42" s="39" t="s">
        <v>5</v>
      </c>
      <c r="N42" s="137"/>
    </row>
    <row r="43" spans="3:14" x14ac:dyDescent="0.25">
      <c r="C43" s="28" t="s">
        <v>73</v>
      </c>
      <c r="D43" s="138">
        <v>0</v>
      </c>
      <c r="E43" s="28" t="s">
        <v>73</v>
      </c>
      <c r="F43" s="138">
        <v>0</v>
      </c>
      <c r="G43" s="28" t="s">
        <v>73</v>
      </c>
      <c r="H43" s="138">
        <v>0</v>
      </c>
      <c r="I43" s="28" t="s">
        <v>73</v>
      </c>
      <c r="J43" s="138">
        <v>0</v>
      </c>
      <c r="K43" s="28" t="s">
        <v>73</v>
      </c>
      <c r="L43" s="138">
        <v>0</v>
      </c>
      <c r="M43" s="28" t="s">
        <v>73</v>
      </c>
      <c r="N43" s="138">
        <v>0</v>
      </c>
    </row>
    <row r="44" spans="3:14" x14ac:dyDescent="0.25">
      <c r="C44" s="28" t="s">
        <v>85</v>
      </c>
      <c r="D44" s="138">
        <v>0</v>
      </c>
      <c r="E44" s="28" t="s">
        <v>85</v>
      </c>
      <c r="F44" s="138">
        <v>0</v>
      </c>
      <c r="G44" s="28" t="s">
        <v>85</v>
      </c>
      <c r="H44" s="138">
        <v>0</v>
      </c>
      <c r="I44" s="28" t="s">
        <v>85</v>
      </c>
      <c r="J44" s="138">
        <v>0</v>
      </c>
      <c r="K44" s="28" t="s">
        <v>85</v>
      </c>
      <c r="L44" s="138">
        <v>0</v>
      </c>
      <c r="M44" s="28" t="s">
        <v>85</v>
      </c>
      <c r="N44" s="138">
        <v>0</v>
      </c>
    </row>
    <row r="45" spans="3:14" x14ac:dyDescent="0.25">
      <c r="C45" s="39" t="s">
        <v>86</v>
      </c>
      <c r="D45" s="138">
        <v>0</v>
      </c>
      <c r="E45" s="39" t="s">
        <v>86</v>
      </c>
      <c r="F45" s="138">
        <v>0</v>
      </c>
      <c r="G45" s="39" t="s">
        <v>86</v>
      </c>
      <c r="H45" s="138">
        <v>0</v>
      </c>
      <c r="I45" s="39" t="s">
        <v>86</v>
      </c>
      <c r="J45" s="138">
        <v>0</v>
      </c>
      <c r="K45" s="39" t="s">
        <v>86</v>
      </c>
      <c r="L45" s="138">
        <v>0</v>
      </c>
      <c r="M45" s="39" t="s">
        <v>86</v>
      </c>
      <c r="N45" s="138">
        <v>0</v>
      </c>
    </row>
    <row r="46" spans="3:14" x14ac:dyDescent="0.25">
      <c r="C46" s="28" t="s">
        <v>87</v>
      </c>
      <c r="D46" s="138">
        <v>0</v>
      </c>
      <c r="E46" s="28" t="s">
        <v>87</v>
      </c>
      <c r="F46" s="138">
        <v>0</v>
      </c>
      <c r="G46" s="28" t="s">
        <v>87</v>
      </c>
      <c r="H46" s="138">
        <v>0</v>
      </c>
      <c r="I46" s="28" t="s">
        <v>87</v>
      </c>
      <c r="J46" s="138">
        <v>0</v>
      </c>
      <c r="K46" s="28" t="s">
        <v>87</v>
      </c>
      <c r="L46" s="138">
        <v>0</v>
      </c>
      <c r="M46" s="28" t="s">
        <v>87</v>
      </c>
      <c r="N46" s="138">
        <v>0</v>
      </c>
    </row>
    <row r="47" spans="3:14" x14ac:dyDescent="0.25">
      <c r="C47" s="125"/>
      <c r="D47" s="126"/>
      <c r="E47" s="125"/>
      <c r="F47" s="126"/>
      <c r="G47" s="125"/>
      <c r="H47" s="126"/>
      <c r="I47" s="28"/>
      <c r="J47" s="124"/>
      <c r="K47" s="28"/>
      <c r="L47" s="53"/>
      <c r="M47" s="28"/>
      <c r="N47" s="53"/>
    </row>
    <row r="48" spans="3:14" x14ac:dyDescent="0.25">
      <c r="C48" s="147" t="s">
        <v>74</v>
      </c>
      <c r="D48" s="148"/>
      <c r="E48" s="147" t="s">
        <v>74</v>
      </c>
      <c r="F48" s="148"/>
      <c r="G48" s="147" t="s">
        <v>74</v>
      </c>
      <c r="H48" s="148"/>
      <c r="I48" s="147" t="s">
        <v>74</v>
      </c>
      <c r="J48" s="148"/>
      <c r="K48" s="147" t="s">
        <v>74</v>
      </c>
      <c r="L48" s="148"/>
      <c r="M48" s="147" t="s">
        <v>74</v>
      </c>
      <c r="N48" s="148"/>
    </row>
    <row r="49" spans="3:14" x14ac:dyDescent="0.25">
      <c r="C49" s="28" t="s">
        <v>71</v>
      </c>
      <c r="D49" s="138">
        <v>0</v>
      </c>
      <c r="E49" s="28" t="s">
        <v>71</v>
      </c>
      <c r="F49" s="138">
        <v>0</v>
      </c>
      <c r="G49" s="28" t="s">
        <v>71</v>
      </c>
      <c r="H49" s="138">
        <v>0</v>
      </c>
      <c r="I49" s="28" t="s">
        <v>71</v>
      </c>
      <c r="J49" s="138">
        <v>0</v>
      </c>
      <c r="K49" s="28" t="s">
        <v>71</v>
      </c>
      <c r="L49" s="138">
        <v>0</v>
      </c>
      <c r="M49" s="28" t="s">
        <v>71</v>
      </c>
      <c r="N49" s="138">
        <v>0</v>
      </c>
    </row>
    <row r="50" spans="3:14" x14ac:dyDescent="0.25">
      <c r="C50" s="28" t="s">
        <v>69</v>
      </c>
      <c r="D50" s="85">
        <f>D43-D49</f>
        <v>0</v>
      </c>
      <c r="E50" s="28" t="s">
        <v>69</v>
      </c>
      <c r="F50" s="85">
        <f>F43-F49</f>
        <v>0</v>
      </c>
      <c r="G50" s="28" t="s">
        <v>69</v>
      </c>
      <c r="H50" s="85">
        <f>H43-H49</f>
        <v>0</v>
      </c>
      <c r="I50" s="28" t="s">
        <v>69</v>
      </c>
      <c r="J50" s="85">
        <f>J43-J49</f>
        <v>0</v>
      </c>
      <c r="K50" s="28" t="s">
        <v>69</v>
      </c>
      <c r="L50" s="85">
        <f>L43-L49</f>
        <v>0</v>
      </c>
      <c r="M50" s="28" t="s">
        <v>69</v>
      </c>
      <c r="N50" s="85">
        <f>N43-N49</f>
        <v>0</v>
      </c>
    </row>
    <row r="51" spans="3:14" x14ac:dyDescent="0.25">
      <c r="C51" s="86">
        <v>0.03</v>
      </c>
      <c r="D51" s="87">
        <f>D50*C51</f>
        <v>0</v>
      </c>
      <c r="E51" s="86">
        <v>0.03</v>
      </c>
      <c r="F51" s="87">
        <f>F50*E51</f>
        <v>0</v>
      </c>
      <c r="G51" s="86">
        <v>0.03</v>
      </c>
      <c r="H51" s="87">
        <f>H50*G51</f>
        <v>0</v>
      </c>
      <c r="I51" s="86">
        <v>0.03</v>
      </c>
      <c r="J51" s="87">
        <f>J50*I51</f>
        <v>0</v>
      </c>
      <c r="K51" s="86">
        <v>0.03</v>
      </c>
      <c r="L51" s="87">
        <f>L50*K51</f>
        <v>0</v>
      </c>
      <c r="M51" s="86">
        <v>0.03</v>
      </c>
      <c r="N51" s="87">
        <f>N50*M51</f>
        <v>0</v>
      </c>
    </row>
    <row r="52" spans="3:14" x14ac:dyDescent="0.25">
      <c r="C52" s="147" t="s">
        <v>88</v>
      </c>
      <c r="D52" s="148"/>
      <c r="E52" s="147" t="s">
        <v>88</v>
      </c>
      <c r="F52" s="148"/>
      <c r="G52" s="147" t="s">
        <v>88</v>
      </c>
      <c r="H52" s="148"/>
      <c r="I52" s="147" t="s">
        <v>88</v>
      </c>
      <c r="J52" s="148"/>
      <c r="K52" s="147" t="s">
        <v>88</v>
      </c>
      <c r="L52" s="148"/>
      <c r="M52" s="147" t="s">
        <v>88</v>
      </c>
      <c r="N52" s="148"/>
    </row>
    <row r="53" spans="3:14" x14ac:dyDescent="0.25">
      <c r="C53" s="145">
        <f>C40+D31+D51</f>
        <v>0</v>
      </c>
      <c r="D53" s="146"/>
      <c r="E53" s="145">
        <f>E40+F31+F51</f>
        <v>0</v>
      </c>
      <c r="F53" s="146"/>
      <c r="G53" s="145">
        <f>G40+H31+H51</f>
        <v>0</v>
      </c>
      <c r="H53" s="146"/>
      <c r="I53" s="145">
        <f>J40+J31+J51</f>
        <v>0</v>
      </c>
      <c r="J53" s="146"/>
      <c r="K53" s="53"/>
      <c r="L53" s="53"/>
      <c r="M53" s="53"/>
      <c r="N53" s="53"/>
    </row>
    <row r="55" spans="3:14" x14ac:dyDescent="0.25">
      <c r="C55" s="78" t="s">
        <v>101</v>
      </c>
    </row>
    <row r="56" spans="3:14" x14ac:dyDescent="0.25">
      <c r="C56" s="63" t="s">
        <v>75</v>
      </c>
    </row>
    <row r="57" spans="3:14" x14ac:dyDescent="0.25">
      <c r="C57" s="63"/>
    </row>
  </sheetData>
  <pageMargins left="0.7" right="0.7" top="0.75" bottom="0.75" header="0.3" footer="0.3"/>
  <pageSetup paperSize="9" orientation="portrait" r:id="rId1"/>
  <ignoredErrors>
    <ignoredError sqref="O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90" zoomScaleNormal="90" workbookViewId="0"/>
  </sheetViews>
  <sheetFormatPr baseColWidth="10" defaultColWidth="8.7109375" defaultRowHeight="15" x14ac:dyDescent="0.25"/>
  <cols>
    <col min="1" max="1" width="5.5703125" style="82" bestFit="1" customWidth="1"/>
    <col min="2" max="2" width="5.5703125" bestFit="1" customWidth="1"/>
    <col min="3" max="3" width="9.85546875" style="36" bestFit="1" customWidth="1"/>
    <col min="4" max="4" width="8.28515625" bestFit="1" customWidth="1"/>
    <col min="5" max="5" width="10.28515625" bestFit="1" customWidth="1"/>
    <col min="6" max="6" width="8.7109375" bestFit="1" customWidth="1"/>
    <col min="7" max="7" width="8.28515625" bestFit="1" customWidth="1"/>
    <col min="8" max="9" width="8.7109375" bestFit="1" customWidth="1"/>
    <col min="10" max="10" width="8.28515625" bestFit="1" customWidth="1"/>
    <col min="11" max="11" width="8.140625" customWidth="1"/>
    <col min="12" max="12" width="7.85546875" customWidth="1"/>
    <col min="13" max="13" width="8.28515625" bestFit="1" customWidth="1"/>
    <col min="14" max="14" width="10.28515625" bestFit="1" customWidth="1"/>
    <col min="15" max="15" width="9.28515625" customWidth="1"/>
    <col min="16" max="16" width="8.28515625" bestFit="1" customWidth="1"/>
    <col min="17" max="17" width="10.140625" customWidth="1"/>
    <col min="18" max="18" width="9.85546875" customWidth="1"/>
    <col min="19" max="19" width="9.28515625" customWidth="1"/>
    <col min="20" max="21" width="9.5703125" customWidth="1"/>
    <col min="22" max="24" width="10.28515625" bestFit="1" customWidth="1"/>
    <col min="25" max="25" width="10" customWidth="1"/>
  </cols>
  <sheetData>
    <row r="1" spans="1:25" x14ac:dyDescent="0.25">
      <c r="A1" s="106">
        <v>2020</v>
      </c>
    </row>
    <row r="2" spans="1:25" x14ac:dyDescent="0.25">
      <c r="D2" s="207" t="s">
        <v>28</v>
      </c>
      <c r="E2" s="208"/>
      <c r="F2" s="209"/>
      <c r="G2" s="207" t="s">
        <v>36</v>
      </c>
      <c r="H2" s="208"/>
      <c r="I2" s="209"/>
      <c r="J2" s="207" t="s">
        <v>37</v>
      </c>
      <c r="K2" s="208"/>
      <c r="L2" s="209"/>
      <c r="M2" s="207" t="s">
        <v>27</v>
      </c>
      <c r="N2" s="208"/>
      <c r="O2" s="209"/>
      <c r="P2" s="207" t="s">
        <v>34</v>
      </c>
      <c r="Q2" s="208"/>
      <c r="R2" s="209"/>
      <c r="S2" s="206" t="s">
        <v>35</v>
      </c>
      <c r="T2" s="206"/>
      <c r="U2" s="206"/>
      <c r="V2" s="206" t="s">
        <v>56</v>
      </c>
      <c r="W2" s="206"/>
    </row>
    <row r="3" spans="1:25" ht="15.75" thickBot="1" x14ac:dyDescent="0.3">
      <c r="B3" s="39" t="s">
        <v>46</v>
      </c>
      <c r="C3" s="39" t="s">
        <v>106</v>
      </c>
      <c r="D3" s="17" t="s">
        <v>1</v>
      </c>
      <c r="E3" s="17" t="s">
        <v>25</v>
      </c>
      <c r="F3" s="17" t="s">
        <v>24</v>
      </c>
      <c r="G3" s="17" t="s">
        <v>1</v>
      </c>
      <c r="H3" s="17" t="s">
        <v>25</v>
      </c>
      <c r="I3" s="17" t="s">
        <v>24</v>
      </c>
      <c r="J3" s="17" t="s">
        <v>1</v>
      </c>
      <c r="K3" s="17" t="s">
        <v>25</v>
      </c>
      <c r="L3" s="17" t="s">
        <v>24</v>
      </c>
      <c r="M3" s="17" t="s">
        <v>1</v>
      </c>
      <c r="N3" s="17" t="s">
        <v>25</v>
      </c>
      <c r="O3" s="17" t="s">
        <v>24</v>
      </c>
      <c r="P3" s="17" t="s">
        <v>1</v>
      </c>
      <c r="Q3" s="17" t="s">
        <v>25</v>
      </c>
      <c r="R3" s="17" t="s">
        <v>24</v>
      </c>
      <c r="S3" s="17" t="s">
        <v>1</v>
      </c>
      <c r="T3" s="17" t="s">
        <v>25</v>
      </c>
      <c r="U3" s="17" t="s">
        <v>24</v>
      </c>
      <c r="V3" s="17" t="s">
        <v>25</v>
      </c>
      <c r="W3" s="17" t="s">
        <v>24</v>
      </c>
    </row>
    <row r="4" spans="1:25" x14ac:dyDescent="0.25">
      <c r="B4" s="37"/>
      <c r="C4" s="45">
        <v>0</v>
      </c>
      <c r="D4" s="185">
        <v>0</v>
      </c>
      <c r="E4" s="173">
        <f t="shared" ref="E4:E9" si="0">D4*$C4</f>
        <v>0</v>
      </c>
      <c r="F4" s="173">
        <f t="shared" ref="F4:F9" si="1">E4*0.81</f>
        <v>0</v>
      </c>
      <c r="G4" s="175">
        <v>0</v>
      </c>
      <c r="H4" s="173">
        <f t="shared" ref="H4:H9" si="2">G4*$C4</f>
        <v>0</v>
      </c>
      <c r="I4" s="173">
        <f t="shared" ref="I4:I9" si="3">H4*0.81</f>
        <v>0</v>
      </c>
      <c r="J4" s="175">
        <v>0</v>
      </c>
      <c r="K4" s="173">
        <f t="shared" ref="K4:K9" si="4">J4*$C4</f>
        <v>0</v>
      </c>
      <c r="L4" s="173">
        <f t="shared" ref="L4:L9" si="5">K4*0.81</f>
        <v>0</v>
      </c>
      <c r="M4" s="175">
        <v>0</v>
      </c>
      <c r="N4" s="173">
        <f t="shared" ref="N4:N9" si="6">M4*$C4</f>
        <v>0</v>
      </c>
      <c r="O4" s="173">
        <f t="shared" ref="O4:O9" si="7">N4*0.81</f>
        <v>0</v>
      </c>
      <c r="P4" s="175">
        <v>0</v>
      </c>
      <c r="Q4" s="173">
        <f t="shared" ref="Q4:Q9" si="8">P4*$C4</f>
        <v>0</v>
      </c>
      <c r="R4" s="173">
        <f t="shared" ref="R4:R9" si="9">Q4*0.81</f>
        <v>0</v>
      </c>
      <c r="S4" s="175">
        <v>0</v>
      </c>
      <c r="T4" s="173">
        <f t="shared" ref="T4:T9" si="10">S4*$C4</f>
        <v>0</v>
      </c>
      <c r="U4" s="178">
        <f t="shared" ref="U4:U9" si="11">T4*0.81</f>
        <v>0</v>
      </c>
      <c r="V4" s="179">
        <f t="shared" ref="V4:V9" si="12">E4+H4+K4+N4+Q4+T4</f>
        <v>0</v>
      </c>
      <c r="W4" s="32">
        <f t="shared" ref="W4:W9" si="13">V4*0.81</f>
        <v>0</v>
      </c>
    </row>
    <row r="5" spans="1:25" x14ac:dyDescent="0.25">
      <c r="B5" s="37"/>
      <c r="C5" s="45">
        <v>0</v>
      </c>
      <c r="D5" s="186">
        <v>0</v>
      </c>
      <c r="E5" s="32">
        <f t="shared" si="0"/>
        <v>0</v>
      </c>
      <c r="F5" s="32">
        <f t="shared" si="1"/>
        <v>0</v>
      </c>
      <c r="G5" s="176">
        <v>0</v>
      </c>
      <c r="H5" s="32">
        <f t="shared" si="2"/>
        <v>0</v>
      </c>
      <c r="I5" s="32">
        <f t="shared" si="3"/>
        <v>0</v>
      </c>
      <c r="J5" s="176">
        <v>0</v>
      </c>
      <c r="K5" s="32">
        <f t="shared" si="4"/>
        <v>0</v>
      </c>
      <c r="L5" s="32">
        <f t="shared" si="5"/>
        <v>0</v>
      </c>
      <c r="M5" s="176">
        <v>0</v>
      </c>
      <c r="N5" s="32">
        <f t="shared" si="6"/>
        <v>0</v>
      </c>
      <c r="O5" s="32">
        <f t="shared" si="7"/>
        <v>0</v>
      </c>
      <c r="P5" s="176">
        <v>0</v>
      </c>
      <c r="Q5" s="32">
        <f t="shared" si="8"/>
        <v>0</v>
      </c>
      <c r="R5" s="32">
        <f t="shared" si="9"/>
        <v>0</v>
      </c>
      <c r="S5" s="176">
        <v>0</v>
      </c>
      <c r="T5" s="32">
        <f t="shared" si="10"/>
        <v>0</v>
      </c>
      <c r="U5" s="180">
        <f t="shared" si="11"/>
        <v>0</v>
      </c>
      <c r="V5" s="179">
        <f t="shared" si="12"/>
        <v>0</v>
      </c>
      <c r="W5" s="32">
        <f t="shared" si="13"/>
        <v>0</v>
      </c>
    </row>
    <row r="6" spans="1:25" x14ac:dyDescent="0.25">
      <c r="B6" s="21"/>
      <c r="C6" s="89">
        <v>0</v>
      </c>
      <c r="D6" s="186">
        <v>0</v>
      </c>
      <c r="E6" s="32">
        <f t="shared" si="0"/>
        <v>0</v>
      </c>
      <c r="F6" s="32">
        <f t="shared" si="1"/>
        <v>0</v>
      </c>
      <c r="G6" s="176">
        <v>0</v>
      </c>
      <c r="H6" s="32">
        <f t="shared" si="2"/>
        <v>0</v>
      </c>
      <c r="I6" s="32">
        <f t="shared" si="3"/>
        <v>0</v>
      </c>
      <c r="J6" s="176">
        <v>0</v>
      </c>
      <c r="K6" s="32">
        <f t="shared" si="4"/>
        <v>0</v>
      </c>
      <c r="L6" s="32">
        <f t="shared" si="5"/>
        <v>0</v>
      </c>
      <c r="M6" s="176">
        <v>0</v>
      </c>
      <c r="N6" s="32">
        <f t="shared" si="6"/>
        <v>0</v>
      </c>
      <c r="O6" s="32">
        <f t="shared" si="7"/>
        <v>0</v>
      </c>
      <c r="P6" s="189">
        <v>0</v>
      </c>
      <c r="Q6" s="32">
        <f t="shared" si="8"/>
        <v>0</v>
      </c>
      <c r="R6" s="32">
        <f t="shared" si="9"/>
        <v>0</v>
      </c>
      <c r="S6" s="176">
        <v>0</v>
      </c>
      <c r="T6" s="32">
        <f t="shared" si="10"/>
        <v>0</v>
      </c>
      <c r="U6" s="180">
        <f t="shared" si="11"/>
        <v>0</v>
      </c>
      <c r="V6" s="179">
        <f t="shared" si="12"/>
        <v>0</v>
      </c>
      <c r="W6" s="32">
        <f t="shared" si="13"/>
        <v>0</v>
      </c>
    </row>
    <row r="7" spans="1:25" x14ac:dyDescent="0.25">
      <c r="B7" s="21"/>
      <c r="C7" s="89">
        <v>0</v>
      </c>
      <c r="D7" s="186">
        <v>0</v>
      </c>
      <c r="E7" s="32">
        <f t="shared" si="0"/>
        <v>0</v>
      </c>
      <c r="F7" s="32">
        <f t="shared" si="1"/>
        <v>0</v>
      </c>
      <c r="G7" s="176">
        <v>0</v>
      </c>
      <c r="H7" s="32">
        <f t="shared" si="2"/>
        <v>0</v>
      </c>
      <c r="I7" s="32">
        <f t="shared" si="3"/>
        <v>0</v>
      </c>
      <c r="J7" s="176">
        <v>0</v>
      </c>
      <c r="K7" s="32">
        <f t="shared" si="4"/>
        <v>0</v>
      </c>
      <c r="L7" s="32">
        <f t="shared" si="5"/>
        <v>0</v>
      </c>
      <c r="M7" s="176">
        <v>0</v>
      </c>
      <c r="N7" s="32">
        <f t="shared" si="6"/>
        <v>0</v>
      </c>
      <c r="O7" s="32">
        <f t="shared" si="7"/>
        <v>0</v>
      </c>
      <c r="P7" s="189">
        <v>0</v>
      </c>
      <c r="Q7" s="32">
        <f t="shared" si="8"/>
        <v>0</v>
      </c>
      <c r="R7" s="32">
        <f t="shared" si="9"/>
        <v>0</v>
      </c>
      <c r="S7" s="176">
        <v>0</v>
      </c>
      <c r="T7" s="32">
        <f t="shared" si="10"/>
        <v>0</v>
      </c>
      <c r="U7" s="180">
        <f t="shared" si="11"/>
        <v>0</v>
      </c>
      <c r="V7" s="179">
        <f t="shared" si="12"/>
        <v>0</v>
      </c>
      <c r="W7" s="32">
        <f t="shared" si="13"/>
        <v>0</v>
      </c>
    </row>
    <row r="8" spans="1:25" x14ac:dyDescent="0.25">
      <c r="B8" s="21"/>
      <c r="C8" s="89">
        <v>0</v>
      </c>
      <c r="D8" s="186">
        <v>0</v>
      </c>
      <c r="E8" s="32">
        <f t="shared" si="0"/>
        <v>0</v>
      </c>
      <c r="F8" s="32">
        <f t="shared" si="1"/>
        <v>0</v>
      </c>
      <c r="G8" s="176">
        <v>0</v>
      </c>
      <c r="H8" s="32">
        <f t="shared" si="2"/>
        <v>0</v>
      </c>
      <c r="I8" s="32">
        <f t="shared" si="3"/>
        <v>0</v>
      </c>
      <c r="J8" s="176">
        <v>0</v>
      </c>
      <c r="K8" s="32">
        <f t="shared" si="4"/>
        <v>0</v>
      </c>
      <c r="L8" s="32">
        <f t="shared" si="5"/>
        <v>0</v>
      </c>
      <c r="M8" s="176">
        <v>0</v>
      </c>
      <c r="N8" s="32">
        <f t="shared" si="6"/>
        <v>0</v>
      </c>
      <c r="O8" s="32">
        <f t="shared" si="7"/>
        <v>0</v>
      </c>
      <c r="P8" s="189">
        <v>0</v>
      </c>
      <c r="Q8" s="32">
        <f t="shared" si="8"/>
        <v>0</v>
      </c>
      <c r="R8" s="32">
        <f t="shared" si="9"/>
        <v>0</v>
      </c>
      <c r="S8" s="176">
        <v>0</v>
      </c>
      <c r="T8" s="32">
        <f t="shared" si="10"/>
        <v>0</v>
      </c>
      <c r="U8" s="180">
        <f t="shared" si="11"/>
        <v>0</v>
      </c>
      <c r="V8" s="179">
        <f t="shared" si="12"/>
        <v>0</v>
      </c>
      <c r="W8" s="32">
        <f t="shared" si="13"/>
        <v>0</v>
      </c>
    </row>
    <row r="9" spans="1:25" ht="15.75" thickBot="1" x14ac:dyDescent="0.3">
      <c r="B9" s="21"/>
      <c r="C9" s="89">
        <v>0</v>
      </c>
      <c r="D9" s="187">
        <v>0</v>
      </c>
      <c r="E9" s="174">
        <f t="shared" si="0"/>
        <v>0</v>
      </c>
      <c r="F9" s="182">
        <f t="shared" si="1"/>
        <v>0</v>
      </c>
      <c r="G9" s="188">
        <v>0</v>
      </c>
      <c r="H9" s="174">
        <f t="shared" si="2"/>
        <v>0</v>
      </c>
      <c r="I9" s="182">
        <f t="shared" si="3"/>
        <v>0</v>
      </c>
      <c r="J9" s="188">
        <v>0</v>
      </c>
      <c r="K9" s="174">
        <f t="shared" si="4"/>
        <v>0</v>
      </c>
      <c r="L9" s="182">
        <f t="shared" si="5"/>
        <v>0</v>
      </c>
      <c r="M9" s="188">
        <v>0</v>
      </c>
      <c r="N9" s="174">
        <f t="shared" si="6"/>
        <v>0</v>
      </c>
      <c r="O9" s="182">
        <f t="shared" si="7"/>
        <v>0</v>
      </c>
      <c r="P9" s="188">
        <v>0</v>
      </c>
      <c r="Q9" s="174">
        <f t="shared" si="8"/>
        <v>0</v>
      </c>
      <c r="R9" s="182">
        <f t="shared" si="9"/>
        <v>0</v>
      </c>
      <c r="S9" s="188">
        <v>0</v>
      </c>
      <c r="T9" s="174">
        <f t="shared" si="10"/>
        <v>0</v>
      </c>
      <c r="U9" s="183">
        <f t="shared" si="11"/>
        <v>0</v>
      </c>
      <c r="V9" s="184">
        <f t="shared" si="12"/>
        <v>0</v>
      </c>
      <c r="W9" s="181">
        <f t="shared" si="13"/>
        <v>0</v>
      </c>
    </row>
    <row r="10" spans="1:25" x14ac:dyDescent="0.25">
      <c r="A10" s="83"/>
      <c r="B10" s="36"/>
      <c r="D10" s="41" t="s">
        <v>2</v>
      </c>
      <c r="E10" s="49">
        <f>SUM(E4:E9)</f>
        <v>0</v>
      </c>
      <c r="F10" s="49">
        <f>SUM(F4:F9)</f>
        <v>0</v>
      </c>
      <c r="G10" s="49"/>
      <c r="H10" s="49">
        <f>SUM(H4:H9)</f>
        <v>0</v>
      </c>
      <c r="I10" s="49">
        <f>SUM(I4:I9)</f>
        <v>0</v>
      </c>
      <c r="J10" s="49"/>
      <c r="K10" s="49">
        <f>SUM(K4:K9)</f>
        <v>0</v>
      </c>
      <c r="L10" s="49">
        <f>SUM(L4:L9)</f>
        <v>0</v>
      </c>
      <c r="M10" s="49"/>
      <c r="N10" s="49">
        <f>SUM(N4:N9)</f>
        <v>0</v>
      </c>
      <c r="O10" s="49">
        <f>SUM(O4:O9)</f>
        <v>0</v>
      </c>
      <c r="P10" s="49"/>
      <c r="Q10" s="49">
        <f>SUM(Q4:Q9)</f>
        <v>0</v>
      </c>
      <c r="R10" s="49">
        <f>SUM(R4:R9)</f>
        <v>0</v>
      </c>
      <c r="S10" s="49"/>
      <c r="T10" s="49">
        <f>SUM(T4:T9)</f>
        <v>0</v>
      </c>
      <c r="U10" s="49">
        <f>SUM(U4:U9)</f>
        <v>0</v>
      </c>
      <c r="V10" s="49">
        <f>SUM(V4:V9)</f>
        <v>0</v>
      </c>
      <c r="W10" s="50">
        <f>SUM(W4:W9)</f>
        <v>0</v>
      </c>
    </row>
    <row r="11" spans="1:25" x14ac:dyDescent="0.25">
      <c r="A11" s="83"/>
      <c r="B11" s="36"/>
      <c r="D11" s="3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36"/>
      <c r="T11" s="36"/>
      <c r="U11" s="36"/>
      <c r="V11" s="36"/>
      <c r="W11" s="36"/>
    </row>
    <row r="12" spans="1:25" x14ac:dyDescent="0.25">
      <c r="A12" s="83"/>
      <c r="B12" s="36"/>
      <c r="D12" s="206" t="s">
        <v>29</v>
      </c>
      <c r="E12" s="206"/>
      <c r="F12" s="206"/>
      <c r="G12" s="207" t="s">
        <v>38</v>
      </c>
      <c r="H12" s="208"/>
      <c r="I12" s="209"/>
      <c r="J12" s="207" t="s">
        <v>39</v>
      </c>
      <c r="K12" s="208"/>
      <c r="L12" s="209"/>
      <c r="M12" s="206" t="s">
        <v>31</v>
      </c>
      <c r="N12" s="206"/>
      <c r="O12" s="206"/>
      <c r="P12" s="206" t="s">
        <v>30</v>
      </c>
      <c r="Q12" s="206"/>
      <c r="R12" s="206"/>
      <c r="S12" s="206" t="s">
        <v>40</v>
      </c>
      <c r="T12" s="206"/>
      <c r="U12" s="206"/>
      <c r="V12" s="206" t="s">
        <v>56</v>
      </c>
      <c r="W12" s="206"/>
      <c r="X12" s="206" t="s">
        <v>57</v>
      </c>
      <c r="Y12" s="206"/>
    </row>
    <row r="13" spans="1:25" ht="15.75" thickBot="1" x14ac:dyDescent="0.3">
      <c r="A13" s="83"/>
      <c r="B13" s="39" t="s">
        <v>46</v>
      </c>
      <c r="C13" s="39" t="s">
        <v>67</v>
      </c>
      <c r="D13" s="17" t="s">
        <v>1</v>
      </c>
      <c r="E13" s="17" t="s">
        <v>25</v>
      </c>
      <c r="F13" s="17" t="s">
        <v>24</v>
      </c>
      <c r="G13" s="17" t="s">
        <v>1</v>
      </c>
      <c r="H13" s="17" t="s">
        <v>25</v>
      </c>
      <c r="I13" s="17" t="s">
        <v>24</v>
      </c>
      <c r="J13" s="17" t="s">
        <v>1</v>
      </c>
      <c r="K13" s="17" t="s">
        <v>25</v>
      </c>
      <c r="L13" s="17" t="s">
        <v>24</v>
      </c>
      <c r="M13" s="17" t="s">
        <v>1</v>
      </c>
      <c r="N13" s="17" t="s">
        <v>25</v>
      </c>
      <c r="O13" s="17" t="s">
        <v>24</v>
      </c>
      <c r="P13" s="17" t="s">
        <v>1</v>
      </c>
      <c r="Q13" s="17" t="s">
        <v>25</v>
      </c>
      <c r="R13" s="17" t="s">
        <v>24</v>
      </c>
      <c r="S13" s="17" t="s">
        <v>1</v>
      </c>
      <c r="T13" s="17" t="s">
        <v>25</v>
      </c>
      <c r="U13" s="17" t="s">
        <v>24</v>
      </c>
      <c r="V13" s="17" t="s">
        <v>25</v>
      </c>
      <c r="W13" s="17" t="s">
        <v>24</v>
      </c>
      <c r="X13" s="18" t="s">
        <v>25</v>
      </c>
      <c r="Y13" s="17" t="s">
        <v>24</v>
      </c>
    </row>
    <row r="14" spans="1:25" x14ac:dyDescent="0.25">
      <c r="A14" s="83"/>
      <c r="B14" s="37"/>
      <c r="C14" s="45">
        <v>0</v>
      </c>
      <c r="D14" s="185">
        <v>0</v>
      </c>
      <c r="E14" s="173">
        <f t="shared" ref="E14:E19" si="14">D14*$C14</f>
        <v>0</v>
      </c>
      <c r="F14" s="173">
        <f t="shared" ref="F14:F19" si="15">E14*0.81</f>
        <v>0</v>
      </c>
      <c r="G14" s="175">
        <v>0</v>
      </c>
      <c r="H14" s="173">
        <f t="shared" ref="H14:H19" si="16">G14*$C14</f>
        <v>0</v>
      </c>
      <c r="I14" s="173">
        <f t="shared" ref="I14:I19" si="17">H14*0.81</f>
        <v>0</v>
      </c>
      <c r="J14" s="175">
        <v>0</v>
      </c>
      <c r="K14" s="173">
        <f t="shared" ref="K14:K19" si="18">J14*$C14</f>
        <v>0</v>
      </c>
      <c r="L14" s="173">
        <f t="shared" ref="L14:L19" si="19">K14*0.81</f>
        <v>0</v>
      </c>
      <c r="M14" s="175">
        <v>0</v>
      </c>
      <c r="N14" s="173">
        <f t="shared" ref="N14:N19" si="20">M14*$C14</f>
        <v>0</v>
      </c>
      <c r="O14" s="173">
        <f t="shared" ref="O14:O19" si="21">N14*0.81</f>
        <v>0</v>
      </c>
      <c r="P14" s="175">
        <v>0</v>
      </c>
      <c r="Q14" s="91">
        <f t="shared" ref="Q14:Q19" si="22">P14*$C14</f>
        <v>0</v>
      </c>
      <c r="R14" s="91">
        <f t="shared" ref="R14:R19" si="23">Q14*0.81</f>
        <v>0</v>
      </c>
      <c r="S14" s="175">
        <v>0</v>
      </c>
      <c r="T14" s="91">
        <f t="shared" ref="T14:T19" si="24">S14*$C14</f>
        <v>0</v>
      </c>
      <c r="U14" s="92">
        <f t="shared" ref="U14:U19" si="25">T14*0.81</f>
        <v>0</v>
      </c>
      <c r="V14" s="90">
        <f t="shared" ref="V14:V19" si="26">E14+H14+K14+N14+Q14+T14</f>
        <v>0</v>
      </c>
      <c r="W14" s="47">
        <f t="shared" ref="W14:W19" si="27">V14*0.81</f>
        <v>0</v>
      </c>
      <c r="X14" s="49">
        <f t="shared" ref="X14:X19" si="28">V14+V4</f>
        <v>0</v>
      </c>
      <c r="Y14" s="48">
        <f t="shared" ref="Y14:Y19" si="29">X14*0.81</f>
        <v>0</v>
      </c>
    </row>
    <row r="15" spans="1:25" x14ac:dyDescent="0.25">
      <c r="A15" s="83"/>
      <c r="B15" s="37"/>
      <c r="C15" s="45">
        <v>0</v>
      </c>
      <c r="D15" s="186">
        <v>0</v>
      </c>
      <c r="E15" s="32">
        <f t="shared" si="14"/>
        <v>0</v>
      </c>
      <c r="F15" s="32">
        <f t="shared" si="15"/>
        <v>0</v>
      </c>
      <c r="G15" s="176">
        <v>0</v>
      </c>
      <c r="H15" s="32">
        <f t="shared" si="16"/>
        <v>0</v>
      </c>
      <c r="I15" s="32">
        <f t="shared" si="17"/>
        <v>0</v>
      </c>
      <c r="J15" s="176">
        <v>0</v>
      </c>
      <c r="K15" s="32">
        <f t="shared" si="18"/>
        <v>0</v>
      </c>
      <c r="L15" s="32">
        <f t="shared" si="19"/>
        <v>0</v>
      </c>
      <c r="M15" s="176">
        <v>0</v>
      </c>
      <c r="N15" s="32">
        <f t="shared" si="20"/>
        <v>0</v>
      </c>
      <c r="O15" s="32">
        <f t="shared" si="21"/>
        <v>0</v>
      </c>
      <c r="P15" s="176">
        <v>0</v>
      </c>
      <c r="Q15" s="47">
        <f t="shared" si="22"/>
        <v>0</v>
      </c>
      <c r="R15" s="47">
        <f t="shared" si="23"/>
        <v>0</v>
      </c>
      <c r="S15" s="176">
        <v>0</v>
      </c>
      <c r="T15" s="47">
        <f t="shared" si="24"/>
        <v>0</v>
      </c>
      <c r="U15" s="93">
        <f t="shared" si="25"/>
        <v>0</v>
      </c>
      <c r="V15" s="90">
        <f t="shared" si="26"/>
        <v>0</v>
      </c>
      <c r="W15" s="47">
        <f t="shared" si="27"/>
        <v>0</v>
      </c>
      <c r="X15" s="49">
        <f t="shared" si="28"/>
        <v>0</v>
      </c>
      <c r="Y15" s="48">
        <f t="shared" si="29"/>
        <v>0</v>
      </c>
    </row>
    <row r="16" spans="1:25" x14ac:dyDescent="0.25">
      <c r="A16" s="83"/>
      <c r="B16" s="21"/>
      <c r="C16" s="89">
        <v>0</v>
      </c>
      <c r="D16" s="186">
        <v>0</v>
      </c>
      <c r="E16" s="32">
        <f t="shared" si="14"/>
        <v>0</v>
      </c>
      <c r="F16" s="32">
        <f t="shared" si="15"/>
        <v>0</v>
      </c>
      <c r="G16" s="176">
        <v>0</v>
      </c>
      <c r="H16" s="32">
        <f t="shared" si="16"/>
        <v>0</v>
      </c>
      <c r="I16" s="32">
        <f t="shared" si="17"/>
        <v>0</v>
      </c>
      <c r="J16" s="176">
        <v>0</v>
      </c>
      <c r="K16" s="32">
        <f t="shared" si="18"/>
        <v>0</v>
      </c>
      <c r="L16" s="32">
        <f t="shared" si="19"/>
        <v>0</v>
      </c>
      <c r="M16" s="176">
        <v>0</v>
      </c>
      <c r="N16" s="32">
        <f t="shared" si="20"/>
        <v>0</v>
      </c>
      <c r="O16" s="32">
        <f t="shared" si="21"/>
        <v>0</v>
      </c>
      <c r="P16" s="176">
        <v>0</v>
      </c>
      <c r="Q16" s="47">
        <f t="shared" si="22"/>
        <v>0</v>
      </c>
      <c r="R16" s="47">
        <f t="shared" si="23"/>
        <v>0</v>
      </c>
      <c r="S16" s="176">
        <v>0</v>
      </c>
      <c r="T16" s="47">
        <f t="shared" si="24"/>
        <v>0</v>
      </c>
      <c r="U16" s="93">
        <f t="shared" si="25"/>
        <v>0</v>
      </c>
      <c r="V16" s="90">
        <f t="shared" si="26"/>
        <v>0</v>
      </c>
      <c r="W16" s="47">
        <f t="shared" si="27"/>
        <v>0</v>
      </c>
      <c r="X16" s="49">
        <f t="shared" si="28"/>
        <v>0</v>
      </c>
      <c r="Y16" s="48">
        <f t="shared" si="29"/>
        <v>0</v>
      </c>
    </row>
    <row r="17" spans="1:25" x14ac:dyDescent="0.25">
      <c r="A17" s="83"/>
      <c r="B17" s="21"/>
      <c r="C17" s="89">
        <v>0</v>
      </c>
      <c r="D17" s="186">
        <v>0</v>
      </c>
      <c r="E17" s="32">
        <f t="shared" si="14"/>
        <v>0</v>
      </c>
      <c r="F17" s="32">
        <f t="shared" si="15"/>
        <v>0</v>
      </c>
      <c r="G17" s="176">
        <v>0</v>
      </c>
      <c r="H17" s="32">
        <f t="shared" si="16"/>
        <v>0</v>
      </c>
      <c r="I17" s="32">
        <f t="shared" si="17"/>
        <v>0</v>
      </c>
      <c r="J17" s="176">
        <v>0</v>
      </c>
      <c r="K17" s="32">
        <f t="shared" si="18"/>
        <v>0</v>
      </c>
      <c r="L17" s="32">
        <f t="shared" si="19"/>
        <v>0</v>
      </c>
      <c r="M17" s="176">
        <v>0</v>
      </c>
      <c r="N17" s="32">
        <f t="shared" si="20"/>
        <v>0</v>
      </c>
      <c r="O17" s="32">
        <f t="shared" si="21"/>
        <v>0</v>
      </c>
      <c r="P17" s="176">
        <v>0</v>
      </c>
      <c r="Q17" s="47">
        <f t="shared" si="22"/>
        <v>0</v>
      </c>
      <c r="R17" s="47">
        <f t="shared" si="23"/>
        <v>0</v>
      </c>
      <c r="S17" s="176">
        <v>0</v>
      </c>
      <c r="T17" s="47">
        <f t="shared" si="24"/>
        <v>0</v>
      </c>
      <c r="U17" s="93">
        <f t="shared" si="25"/>
        <v>0</v>
      </c>
      <c r="V17" s="90">
        <f t="shared" si="26"/>
        <v>0</v>
      </c>
      <c r="W17" s="47">
        <f t="shared" si="27"/>
        <v>0</v>
      </c>
      <c r="X17" s="49">
        <f t="shared" si="28"/>
        <v>0</v>
      </c>
      <c r="Y17" s="48">
        <f t="shared" si="29"/>
        <v>0</v>
      </c>
    </row>
    <row r="18" spans="1:25" x14ac:dyDescent="0.25">
      <c r="A18" s="83"/>
      <c r="B18" s="21"/>
      <c r="C18" s="89">
        <v>0</v>
      </c>
      <c r="D18" s="186">
        <v>0</v>
      </c>
      <c r="E18" s="32">
        <f t="shared" si="14"/>
        <v>0</v>
      </c>
      <c r="F18" s="32">
        <f t="shared" si="15"/>
        <v>0</v>
      </c>
      <c r="G18" s="176">
        <v>0</v>
      </c>
      <c r="H18" s="32">
        <f t="shared" si="16"/>
        <v>0</v>
      </c>
      <c r="I18" s="32">
        <f t="shared" si="17"/>
        <v>0</v>
      </c>
      <c r="J18" s="176">
        <v>0</v>
      </c>
      <c r="K18" s="32">
        <f t="shared" si="18"/>
        <v>0</v>
      </c>
      <c r="L18" s="32">
        <f t="shared" si="19"/>
        <v>0</v>
      </c>
      <c r="M18" s="176">
        <v>0</v>
      </c>
      <c r="N18" s="32">
        <f t="shared" si="20"/>
        <v>0</v>
      </c>
      <c r="O18" s="32">
        <f t="shared" si="21"/>
        <v>0</v>
      </c>
      <c r="P18" s="176">
        <v>0</v>
      </c>
      <c r="Q18" s="47">
        <f t="shared" si="22"/>
        <v>0</v>
      </c>
      <c r="R18" s="47">
        <f t="shared" si="23"/>
        <v>0</v>
      </c>
      <c r="S18" s="176">
        <v>0</v>
      </c>
      <c r="T18" s="47">
        <f t="shared" si="24"/>
        <v>0</v>
      </c>
      <c r="U18" s="93">
        <f t="shared" si="25"/>
        <v>0</v>
      </c>
      <c r="V18" s="90">
        <f t="shared" si="26"/>
        <v>0</v>
      </c>
      <c r="W18" s="47">
        <f t="shared" si="27"/>
        <v>0</v>
      </c>
      <c r="X18" s="49">
        <f t="shared" si="28"/>
        <v>0</v>
      </c>
      <c r="Y18" s="48">
        <f t="shared" si="29"/>
        <v>0</v>
      </c>
    </row>
    <row r="19" spans="1:25" ht="15.75" thickBot="1" x14ac:dyDescent="0.3">
      <c r="A19" s="83"/>
      <c r="B19" s="21"/>
      <c r="C19" s="89">
        <v>0</v>
      </c>
      <c r="D19" s="187">
        <v>0</v>
      </c>
      <c r="E19" s="174">
        <f t="shared" si="14"/>
        <v>0</v>
      </c>
      <c r="F19" s="182">
        <f t="shared" si="15"/>
        <v>0</v>
      </c>
      <c r="G19" s="177">
        <v>0</v>
      </c>
      <c r="H19" s="174">
        <f t="shared" si="16"/>
        <v>0</v>
      </c>
      <c r="I19" s="174">
        <f t="shared" si="17"/>
        <v>0</v>
      </c>
      <c r="J19" s="177">
        <v>0</v>
      </c>
      <c r="K19" s="174">
        <f t="shared" si="18"/>
        <v>0</v>
      </c>
      <c r="L19" s="174">
        <f t="shared" si="19"/>
        <v>0</v>
      </c>
      <c r="M19" s="177">
        <v>0</v>
      </c>
      <c r="N19" s="174">
        <f t="shared" si="20"/>
        <v>0</v>
      </c>
      <c r="O19" s="174">
        <f t="shared" si="21"/>
        <v>0</v>
      </c>
      <c r="P19" s="177">
        <v>0</v>
      </c>
      <c r="Q19" s="94">
        <f t="shared" si="22"/>
        <v>0</v>
      </c>
      <c r="R19" s="94">
        <f t="shared" si="23"/>
        <v>0</v>
      </c>
      <c r="S19" s="177">
        <v>0</v>
      </c>
      <c r="T19" s="94">
        <f t="shared" si="24"/>
        <v>0</v>
      </c>
      <c r="U19" s="95">
        <f t="shared" si="25"/>
        <v>0</v>
      </c>
      <c r="V19" s="96">
        <f t="shared" si="26"/>
        <v>0</v>
      </c>
      <c r="W19" s="81">
        <f t="shared" si="27"/>
        <v>0</v>
      </c>
      <c r="X19" s="49">
        <f t="shared" si="28"/>
        <v>0</v>
      </c>
      <c r="Y19" s="48">
        <f t="shared" si="29"/>
        <v>0</v>
      </c>
    </row>
    <row r="20" spans="1:25" x14ac:dyDescent="0.25">
      <c r="D20" s="41" t="s">
        <v>2</v>
      </c>
      <c r="E20" s="49">
        <f>SUM(E14:E19)</f>
        <v>0</v>
      </c>
      <c r="F20" s="49">
        <f t="shared" ref="F20:Y20" si="30">SUM(F14:F19)</f>
        <v>0</v>
      </c>
      <c r="G20" s="81">
        <f t="shared" si="30"/>
        <v>0</v>
      </c>
      <c r="H20" s="49">
        <f t="shared" si="30"/>
        <v>0</v>
      </c>
      <c r="I20" s="49">
        <f t="shared" si="30"/>
        <v>0</v>
      </c>
      <c r="J20" s="81">
        <f t="shared" si="30"/>
        <v>0</v>
      </c>
      <c r="K20" s="49">
        <f t="shared" si="30"/>
        <v>0</v>
      </c>
      <c r="L20" s="49">
        <f t="shared" si="30"/>
        <v>0</v>
      </c>
      <c r="M20" s="81">
        <f t="shared" si="30"/>
        <v>0</v>
      </c>
      <c r="N20" s="49">
        <f t="shared" si="30"/>
        <v>0</v>
      </c>
      <c r="O20" s="49">
        <f t="shared" si="30"/>
        <v>0</v>
      </c>
      <c r="P20" s="81">
        <f t="shared" si="30"/>
        <v>0</v>
      </c>
      <c r="Q20" s="49">
        <f t="shared" si="30"/>
        <v>0</v>
      </c>
      <c r="R20" s="49">
        <f t="shared" si="30"/>
        <v>0</v>
      </c>
      <c r="S20" s="81">
        <f t="shared" si="30"/>
        <v>0</v>
      </c>
      <c r="T20" s="49">
        <f t="shared" si="30"/>
        <v>0</v>
      </c>
      <c r="U20" s="49">
        <f t="shared" si="30"/>
        <v>0</v>
      </c>
      <c r="V20" s="49">
        <f t="shared" si="30"/>
        <v>0</v>
      </c>
      <c r="W20" s="50">
        <f t="shared" si="30"/>
        <v>0</v>
      </c>
      <c r="X20" s="49">
        <f t="shared" si="30"/>
        <v>0</v>
      </c>
      <c r="Y20" s="50">
        <f t="shared" si="30"/>
        <v>0</v>
      </c>
    </row>
  </sheetData>
  <mergeCells count="15">
    <mergeCell ref="X12:Y12"/>
    <mergeCell ref="V12:W12"/>
    <mergeCell ref="D2:F2"/>
    <mergeCell ref="M2:O2"/>
    <mergeCell ref="P2:R2"/>
    <mergeCell ref="S2:U2"/>
    <mergeCell ref="D12:F12"/>
    <mergeCell ref="G2:I2"/>
    <mergeCell ref="J2:L2"/>
    <mergeCell ref="G12:I12"/>
    <mergeCell ref="J12:L12"/>
    <mergeCell ref="M12:O12"/>
    <mergeCell ref="P12:R12"/>
    <mergeCell ref="S12:U12"/>
    <mergeCell ref="V2:W2"/>
  </mergeCells>
  <pageMargins left="0.7" right="0.7" top="0.75" bottom="0.75" header="0.3" footer="0.3"/>
  <pageSetup paperSize="9" orientation="portrait" r:id="rId1"/>
  <ignoredErrors>
    <ignoredError sqref="V4:V5 V14:W19 V6:W9 X14:Y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D34" sqref="D34"/>
    </sheetView>
  </sheetViews>
  <sheetFormatPr baseColWidth="10" defaultColWidth="11.42578125" defaultRowHeight="15" x14ac:dyDescent="0.25"/>
  <cols>
    <col min="1" max="1" width="6.140625" style="63" customWidth="1"/>
    <col min="2" max="2" width="14" style="51" customWidth="1"/>
    <col min="3" max="3" width="29.140625" style="63" bestFit="1" customWidth="1"/>
    <col min="4" max="7" width="14.28515625" style="63" customWidth="1"/>
    <col min="8" max="253" width="11.42578125" style="63"/>
    <col min="254" max="254" width="14.42578125" style="63" customWidth="1"/>
    <col min="255" max="255" width="21.42578125" style="63" customWidth="1"/>
    <col min="256" max="256" width="42.85546875" style="63" customWidth="1"/>
    <col min="257" max="261" width="14.28515625" style="63" customWidth="1"/>
    <col min="262" max="509" width="11.42578125" style="63"/>
    <col min="510" max="510" width="14.42578125" style="63" customWidth="1"/>
    <col min="511" max="511" width="21.42578125" style="63" customWidth="1"/>
    <col min="512" max="512" width="42.85546875" style="63" customWidth="1"/>
    <col min="513" max="517" width="14.28515625" style="63" customWidth="1"/>
    <col min="518" max="765" width="11.42578125" style="63"/>
    <col min="766" max="766" width="14.42578125" style="63" customWidth="1"/>
    <col min="767" max="767" width="21.42578125" style="63" customWidth="1"/>
    <col min="768" max="768" width="42.85546875" style="63" customWidth="1"/>
    <col min="769" max="773" width="14.28515625" style="63" customWidth="1"/>
    <col min="774" max="1021" width="11.42578125" style="63"/>
    <col min="1022" max="1022" width="14.42578125" style="63" customWidth="1"/>
    <col min="1023" max="1023" width="21.42578125" style="63" customWidth="1"/>
    <col min="1024" max="1024" width="42.85546875" style="63" customWidth="1"/>
    <col min="1025" max="1029" width="14.28515625" style="63" customWidth="1"/>
    <col min="1030" max="1277" width="11.42578125" style="63"/>
    <col min="1278" max="1278" width="14.42578125" style="63" customWidth="1"/>
    <col min="1279" max="1279" width="21.42578125" style="63" customWidth="1"/>
    <col min="1280" max="1280" width="42.85546875" style="63" customWidth="1"/>
    <col min="1281" max="1285" width="14.28515625" style="63" customWidth="1"/>
    <col min="1286" max="1533" width="11.42578125" style="63"/>
    <col min="1534" max="1534" width="14.42578125" style="63" customWidth="1"/>
    <col min="1535" max="1535" width="21.42578125" style="63" customWidth="1"/>
    <col min="1536" max="1536" width="42.85546875" style="63" customWidth="1"/>
    <col min="1537" max="1541" width="14.28515625" style="63" customWidth="1"/>
    <col min="1542" max="1789" width="11.42578125" style="63"/>
    <col min="1790" max="1790" width="14.42578125" style="63" customWidth="1"/>
    <col min="1791" max="1791" width="21.42578125" style="63" customWidth="1"/>
    <col min="1792" max="1792" width="42.85546875" style="63" customWidth="1"/>
    <col min="1793" max="1797" width="14.28515625" style="63" customWidth="1"/>
    <col min="1798" max="2045" width="11.42578125" style="63"/>
    <col min="2046" max="2046" width="14.42578125" style="63" customWidth="1"/>
    <col min="2047" max="2047" width="21.42578125" style="63" customWidth="1"/>
    <col min="2048" max="2048" width="42.85546875" style="63" customWidth="1"/>
    <col min="2049" max="2053" width="14.28515625" style="63" customWidth="1"/>
    <col min="2054" max="2301" width="11.42578125" style="63"/>
    <col min="2302" max="2302" width="14.42578125" style="63" customWidth="1"/>
    <col min="2303" max="2303" width="21.42578125" style="63" customWidth="1"/>
    <col min="2304" max="2304" width="42.85546875" style="63" customWidth="1"/>
    <col min="2305" max="2309" width="14.28515625" style="63" customWidth="1"/>
    <col min="2310" max="2557" width="11.42578125" style="63"/>
    <col min="2558" max="2558" width="14.42578125" style="63" customWidth="1"/>
    <col min="2559" max="2559" width="21.42578125" style="63" customWidth="1"/>
    <col min="2560" max="2560" width="42.85546875" style="63" customWidth="1"/>
    <col min="2561" max="2565" width="14.28515625" style="63" customWidth="1"/>
    <col min="2566" max="2813" width="11.42578125" style="63"/>
    <col min="2814" max="2814" width="14.42578125" style="63" customWidth="1"/>
    <col min="2815" max="2815" width="21.42578125" style="63" customWidth="1"/>
    <col min="2816" max="2816" width="42.85546875" style="63" customWidth="1"/>
    <col min="2817" max="2821" width="14.28515625" style="63" customWidth="1"/>
    <col min="2822" max="3069" width="11.42578125" style="63"/>
    <col min="3070" max="3070" width="14.42578125" style="63" customWidth="1"/>
    <col min="3071" max="3071" width="21.42578125" style="63" customWidth="1"/>
    <col min="3072" max="3072" width="42.85546875" style="63" customWidth="1"/>
    <col min="3073" max="3077" width="14.28515625" style="63" customWidth="1"/>
    <col min="3078" max="3325" width="11.42578125" style="63"/>
    <col min="3326" max="3326" width="14.42578125" style="63" customWidth="1"/>
    <col min="3327" max="3327" width="21.42578125" style="63" customWidth="1"/>
    <col min="3328" max="3328" width="42.85546875" style="63" customWidth="1"/>
    <col min="3329" max="3333" width="14.28515625" style="63" customWidth="1"/>
    <col min="3334" max="3581" width="11.42578125" style="63"/>
    <col min="3582" max="3582" width="14.42578125" style="63" customWidth="1"/>
    <col min="3583" max="3583" width="21.42578125" style="63" customWidth="1"/>
    <col min="3584" max="3584" width="42.85546875" style="63" customWidth="1"/>
    <col min="3585" max="3589" width="14.28515625" style="63" customWidth="1"/>
    <col min="3590" max="3837" width="11.42578125" style="63"/>
    <col min="3838" max="3838" width="14.42578125" style="63" customWidth="1"/>
    <col min="3839" max="3839" width="21.42578125" style="63" customWidth="1"/>
    <col min="3840" max="3840" width="42.85546875" style="63" customWidth="1"/>
    <col min="3841" max="3845" width="14.28515625" style="63" customWidth="1"/>
    <col min="3846" max="4093" width="11.42578125" style="63"/>
    <col min="4094" max="4094" width="14.42578125" style="63" customWidth="1"/>
    <col min="4095" max="4095" width="21.42578125" style="63" customWidth="1"/>
    <col min="4096" max="4096" width="42.85546875" style="63" customWidth="1"/>
    <col min="4097" max="4101" width="14.28515625" style="63" customWidth="1"/>
    <col min="4102" max="4349" width="11.42578125" style="63"/>
    <col min="4350" max="4350" width="14.42578125" style="63" customWidth="1"/>
    <col min="4351" max="4351" width="21.42578125" style="63" customWidth="1"/>
    <col min="4352" max="4352" width="42.85546875" style="63" customWidth="1"/>
    <col min="4353" max="4357" width="14.28515625" style="63" customWidth="1"/>
    <col min="4358" max="4605" width="11.42578125" style="63"/>
    <col min="4606" max="4606" width="14.42578125" style="63" customWidth="1"/>
    <col min="4607" max="4607" width="21.42578125" style="63" customWidth="1"/>
    <col min="4608" max="4608" width="42.85546875" style="63" customWidth="1"/>
    <col min="4609" max="4613" width="14.28515625" style="63" customWidth="1"/>
    <col min="4614" max="4861" width="11.42578125" style="63"/>
    <col min="4862" max="4862" width="14.42578125" style="63" customWidth="1"/>
    <col min="4863" max="4863" width="21.42578125" style="63" customWidth="1"/>
    <col min="4864" max="4864" width="42.85546875" style="63" customWidth="1"/>
    <col min="4865" max="4869" width="14.28515625" style="63" customWidth="1"/>
    <col min="4870" max="5117" width="11.42578125" style="63"/>
    <col min="5118" max="5118" width="14.42578125" style="63" customWidth="1"/>
    <col min="5119" max="5119" width="21.42578125" style="63" customWidth="1"/>
    <col min="5120" max="5120" width="42.85546875" style="63" customWidth="1"/>
    <col min="5121" max="5125" width="14.28515625" style="63" customWidth="1"/>
    <col min="5126" max="5373" width="11.42578125" style="63"/>
    <col min="5374" max="5374" width="14.42578125" style="63" customWidth="1"/>
    <col min="5375" max="5375" width="21.42578125" style="63" customWidth="1"/>
    <col min="5376" max="5376" width="42.85546875" style="63" customWidth="1"/>
    <col min="5377" max="5381" width="14.28515625" style="63" customWidth="1"/>
    <col min="5382" max="5629" width="11.42578125" style="63"/>
    <col min="5630" max="5630" width="14.42578125" style="63" customWidth="1"/>
    <col min="5631" max="5631" width="21.42578125" style="63" customWidth="1"/>
    <col min="5632" max="5632" width="42.85546875" style="63" customWidth="1"/>
    <col min="5633" max="5637" width="14.28515625" style="63" customWidth="1"/>
    <col min="5638" max="5885" width="11.42578125" style="63"/>
    <col min="5886" max="5886" width="14.42578125" style="63" customWidth="1"/>
    <col min="5887" max="5887" width="21.42578125" style="63" customWidth="1"/>
    <col min="5888" max="5888" width="42.85546875" style="63" customWidth="1"/>
    <col min="5889" max="5893" width="14.28515625" style="63" customWidth="1"/>
    <col min="5894" max="6141" width="11.42578125" style="63"/>
    <col min="6142" max="6142" width="14.42578125" style="63" customWidth="1"/>
    <col min="6143" max="6143" width="21.42578125" style="63" customWidth="1"/>
    <col min="6144" max="6144" width="42.85546875" style="63" customWidth="1"/>
    <col min="6145" max="6149" width="14.28515625" style="63" customWidth="1"/>
    <col min="6150" max="6397" width="11.42578125" style="63"/>
    <col min="6398" max="6398" width="14.42578125" style="63" customWidth="1"/>
    <col min="6399" max="6399" width="21.42578125" style="63" customWidth="1"/>
    <col min="6400" max="6400" width="42.85546875" style="63" customWidth="1"/>
    <col min="6401" max="6405" width="14.28515625" style="63" customWidth="1"/>
    <col min="6406" max="6653" width="11.42578125" style="63"/>
    <col min="6654" max="6654" width="14.42578125" style="63" customWidth="1"/>
    <col min="6655" max="6655" width="21.42578125" style="63" customWidth="1"/>
    <col min="6656" max="6656" width="42.85546875" style="63" customWidth="1"/>
    <col min="6657" max="6661" width="14.28515625" style="63" customWidth="1"/>
    <col min="6662" max="6909" width="11.42578125" style="63"/>
    <col min="6910" max="6910" width="14.42578125" style="63" customWidth="1"/>
    <col min="6911" max="6911" width="21.42578125" style="63" customWidth="1"/>
    <col min="6912" max="6912" width="42.85546875" style="63" customWidth="1"/>
    <col min="6913" max="6917" width="14.28515625" style="63" customWidth="1"/>
    <col min="6918" max="7165" width="11.42578125" style="63"/>
    <col min="7166" max="7166" width="14.42578125" style="63" customWidth="1"/>
    <col min="7167" max="7167" width="21.42578125" style="63" customWidth="1"/>
    <col min="7168" max="7168" width="42.85546875" style="63" customWidth="1"/>
    <col min="7169" max="7173" width="14.28515625" style="63" customWidth="1"/>
    <col min="7174" max="7421" width="11.42578125" style="63"/>
    <col min="7422" max="7422" width="14.42578125" style="63" customWidth="1"/>
    <col min="7423" max="7423" width="21.42578125" style="63" customWidth="1"/>
    <col min="7424" max="7424" width="42.85546875" style="63" customWidth="1"/>
    <col min="7425" max="7429" width="14.28515625" style="63" customWidth="1"/>
    <col min="7430" max="7677" width="11.42578125" style="63"/>
    <col min="7678" max="7678" width="14.42578125" style="63" customWidth="1"/>
    <col min="7679" max="7679" width="21.42578125" style="63" customWidth="1"/>
    <col min="7680" max="7680" width="42.85546875" style="63" customWidth="1"/>
    <col min="7681" max="7685" width="14.28515625" style="63" customWidth="1"/>
    <col min="7686" max="7933" width="11.42578125" style="63"/>
    <col min="7934" max="7934" width="14.42578125" style="63" customWidth="1"/>
    <col min="7935" max="7935" width="21.42578125" style="63" customWidth="1"/>
    <col min="7936" max="7936" width="42.85546875" style="63" customWidth="1"/>
    <col min="7937" max="7941" width="14.28515625" style="63" customWidth="1"/>
    <col min="7942" max="8189" width="11.42578125" style="63"/>
    <col min="8190" max="8190" width="14.42578125" style="63" customWidth="1"/>
    <col min="8191" max="8191" width="21.42578125" style="63" customWidth="1"/>
    <col min="8192" max="8192" width="42.85546875" style="63" customWidth="1"/>
    <col min="8193" max="8197" width="14.28515625" style="63" customWidth="1"/>
    <col min="8198" max="8445" width="11.42578125" style="63"/>
    <col min="8446" max="8446" width="14.42578125" style="63" customWidth="1"/>
    <col min="8447" max="8447" width="21.42578125" style="63" customWidth="1"/>
    <col min="8448" max="8448" width="42.85546875" style="63" customWidth="1"/>
    <col min="8449" max="8453" width="14.28515625" style="63" customWidth="1"/>
    <col min="8454" max="8701" width="11.42578125" style="63"/>
    <col min="8702" max="8702" width="14.42578125" style="63" customWidth="1"/>
    <col min="8703" max="8703" width="21.42578125" style="63" customWidth="1"/>
    <col min="8704" max="8704" width="42.85546875" style="63" customWidth="1"/>
    <col min="8705" max="8709" width="14.28515625" style="63" customWidth="1"/>
    <col min="8710" max="8957" width="11.42578125" style="63"/>
    <col min="8958" max="8958" width="14.42578125" style="63" customWidth="1"/>
    <col min="8959" max="8959" width="21.42578125" style="63" customWidth="1"/>
    <col min="8960" max="8960" width="42.85546875" style="63" customWidth="1"/>
    <col min="8961" max="8965" width="14.28515625" style="63" customWidth="1"/>
    <col min="8966" max="9213" width="11.42578125" style="63"/>
    <col min="9214" max="9214" width="14.42578125" style="63" customWidth="1"/>
    <col min="9215" max="9215" width="21.42578125" style="63" customWidth="1"/>
    <col min="9216" max="9216" width="42.85546875" style="63" customWidth="1"/>
    <col min="9217" max="9221" width="14.28515625" style="63" customWidth="1"/>
    <col min="9222" max="9469" width="11.42578125" style="63"/>
    <col min="9470" max="9470" width="14.42578125" style="63" customWidth="1"/>
    <col min="9471" max="9471" width="21.42578125" style="63" customWidth="1"/>
    <col min="9472" max="9472" width="42.85546875" style="63" customWidth="1"/>
    <col min="9473" max="9477" width="14.28515625" style="63" customWidth="1"/>
    <col min="9478" max="9725" width="11.42578125" style="63"/>
    <col min="9726" max="9726" width="14.42578125" style="63" customWidth="1"/>
    <col min="9727" max="9727" width="21.42578125" style="63" customWidth="1"/>
    <col min="9728" max="9728" width="42.85546875" style="63" customWidth="1"/>
    <col min="9729" max="9733" width="14.28515625" style="63" customWidth="1"/>
    <col min="9734" max="9981" width="11.42578125" style="63"/>
    <col min="9982" max="9982" width="14.42578125" style="63" customWidth="1"/>
    <col min="9983" max="9983" width="21.42578125" style="63" customWidth="1"/>
    <col min="9984" max="9984" width="42.85546875" style="63" customWidth="1"/>
    <col min="9985" max="9989" width="14.28515625" style="63" customWidth="1"/>
    <col min="9990" max="10237" width="11.42578125" style="63"/>
    <col min="10238" max="10238" width="14.42578125" style="63" customWidth="1"/>
    <col min="10239" max="10239" width="21.42578125" style="63" customWidth="1"/>
    <col min="10240" max="10240" width="42.85546875" style="63" customWidth="1"/>
    <col min="10241" max="10245" width="14.28515625" style="63" customWidth="1"/>
    <col min="10246" max="10493" width="11.42578125" style="63"/>
    <col min="10494" max="10494" width="14.42578125" style="63" customWidth="1"/>
    <col min="10495" max="10495" width="21.42578125" style="63" customWidth="1"/>
    <col min="10496" max="10496" width="42.85546875" style="63" customWidth="1"/>
    <col min="10497" max="10501" width="14.28515625" style="63" customWidth="1"/>
    <col min="10502" max="10749" width="11.42578125" style="63"/>
    <col min="10750" max="10750" width="14.42578125" style="63" customWidth="1"/>
    <col min="10751" max="10751" width="21.42578125" style="63" customWidth="1"/>
    <col min="10752" max="10752" width="42.85546875" style="63" customWidth="1"/>
    <col min="10753" max="10757" width="14.28515625" style="63" customWidth="1"/>
    <col min="10758" max="11005" width="11.42578125" style="63"/>
    <col min="11006" max="11006" width="14.42578125" style="63" customWidth="1"/>
    <col min="11007" max="11007" width="21.42578125" style="63" customWidth="1"/>
    <col min="11008" max="11008" width="42.85546875" style="63" customWidth="1"/>
    <col min="11009" max="11013" width="14.28515625" style="63" customWidth="1"/>
    <col min="11014" max="11261" width="11.42578125" style="63"/>
    <col min="11262" max="11262" width="14.42578125" style="63" customWidth="1"/>
    <col min="11263" max="11263" width="21.42578125" style="63" customWidth="1"/>
    <col min="11264" max="11264" width="42.85546875" style="63" customWidth="1"/>
    <col min="11265" max="11269" width="14.28515625" style="63" customWidth="1"/>
    <col min="11270" max="11517" width="11.42578125" style="63"/>
    <col min="11518" max="11518" width="14.42578125" style="63" customWidth="1"/>
    <col min="11519" max="11519" width="21.42578125" style="63" customWidth="1"/>
    <col min="11520" max="11520" width="42.85546875" style="63" customWidth="1"/>
    <col min="11521" max="11525" width="14.28515625" style="63" customWidth="1"/>
    <col min="11526" max="11773" width="11.42578125" style="63"/>
    <col min="11774" max="11774" width="14.42578125" style="63" customWidth="1"/>
    <col min="11775" max="11775" width="21.42578125" style="63" customWidth="1"/>
    <col min="11776" max="11776" width="42.85546875" style="63" customWidth="1"/>
    <col min="11777" max="11781" width="14.28515625" style="63" customWidth="1"/>
    <col min="11782" max="12029" width="11.42578125" style="63"/>
    <col min="12030" max="12030" width="14.42578125" style="63" customWidth="1"/>
    <col min="12031" max="12031" width="21.42578125" style="63" customWidth="1"/>
    <col min="12032" max="12032" width="42.85546875" style="63" customWidth="1"/>
    <col min="12033" max="12037" width="14.28515625" style="63" customWidth="1"/>
    <col min="12038" max="12285" width="11.42578125" style="63"/>
    <col min="12286" max="12286" width="14.42578125" style="63" customWidth="1"/>
    <col min="12287" max="12287" width="21.42578125" style="63" customWidth="1"/>
    <col min="12288" max="12288" width="42.85546875" style="63" customWidth="1"/>
    <col min="12289" max="12293" width="14.28515625" style="63" customWidth="1"/>
    <col min="12294" max="12541" width="11.42578125" style="63"/>
    <col min="12542" max="12542" width="14.42578125" style="63" customWidth="1"/>
    <col min="12543" max="12543" width="21.42578125" style="63" customWidth="1"/>
    <col min="12544" max="12544" width="42.85546875" style="63" customWidth="1"/>
    <col min="12545" max="12549" width="14.28515625" style="63" customWidth="1"/>
    <col min="12550" max="12797" width="11.42578125" style="63"/>
    <col min="12798" max="12798" width="14.42578125" style="63" customWidth="1"/>
    <col min="12799" max="12799" width="21.42578125" style="63" customWidth="1"/>
    <col min="12800" max="12800" width="42.85546875" style="63" customWidth="1"/>
    <col min="12801" max="12805" width="14.28515625" style="63" customWidth="1"/>
    <col min="12806" max="13053" width="11.42578125" style="63"/>
    <col min="13054" max="13054" width="14.42578125" style="63" customWidth="1"/>
    <col min="13055" max="13055" width="21.42578125" style="63" customWidth="1"/>
    <col min="13056" max="13056" width="42.85546875" style="63" customWidth="1"/>
    <col min="13057" max="13061" width="14.28515625" style="63" customWidth="1"/>
    <col min="13062" max="13309" width="11.42578125" style="63"/>
    <col min="13310" max="13310" width="14.42578125" style="63" customWidth="1"/>
    <col min="13311" max="13311" width="21.42578125" style="63" customWidth="1"/>
    <col min="13312" max="13312" width="42.85546875" style="63" customWidth="1"/>
    <col min="13313" max="13317" width="14.28515625" style="63" customWidth="1"/>
    <col min="13318" max="13565" width="11.42578125" style="63"/>
    <col min="13566" max="13566" width="14.42578125" style="63" customWidth="1"/>
    <col min="13567" max="13567" width="21.42578125" style="63" customWidth="1"/>
    <col min="13568" max="13568" width="42.85546875" style="63" customWidth="1"/>
    <col min="13569" max="13573" width="14.28515625" style="63" customWidth="1"/>
    <col min="13574" max="13821" width="11.42578125" style="63"/>
    <col min="13822" max="13822" width="14.42578125" style="63" customWidth="1"/>
    <col min="13823" max="13823" width="21.42578125" style="63" customWidth="1"/>
    <col min="13824" max="13824" width="42.85546875" style="63" customWidth="1"/>
    <col min="13825" max="13829" width="14.28515625" style="63" customWidth="1"/>
    <col min="13830" max="14077" width="11.42578125" style="63"/>
    <col min="14078" max="14078" width="14.42578125" style="63" customWidth="1"/>
    <col min="14079" max="14079" width="21.42578125" style="63" customWidth="1"/>
    <col min="14080" max="14080" width="42.85546875" style="63" customWidth="1"/>
    <col min="14081" max="14085" width="14.28515625" style="63" customWidth="1"/>
    <col min="14086" max="14333" width="11.42578125" style="63"/>
    <col min="14334" max="14334" width="14.42578125" style="63" customWidth="1"/>
    <col min="14335" max="14335" width="21.42578125" style="63" customWidth="1"/>
    <col min="14336" max="14336" width="42.85546875" style="63" customWidth="1"/>
    <col min="14337" max="14341" width="14.28515625" style="63" customWidth="1"/>
    <col min="14342" max="14589" width="11.42578125" style="63"/>
    <col min="14590" max="14590" width="14.42578125" style="63" customWidth="1"/>
    <col min="14591" max="14591" width="21.42578125" style="63" customWidth="1"/>
    <col min="14592" max="14592" width="42.85546875" style="63" customWidth="1"/>
    <col min="14593" max="14597" width="14.28515625" style="63" customWidth="1"/>
    <col min="14598" max="14845" width="11.42578125" style="63"/>
    <col min="14846" max="14846" width="14.42578125" style="63" customWidth="1"/>
    <col min="14847" max="14847" width="21.42578125" style="63" customWidth="1"/>
    <col min="14848" max="14848" width="42.85546875" style="63" customWidth="1"/>
    <col min="14849" max="14853" width="14.28515625" style="63" customWidth="1"/>
    <col min="14854" max="15101" width="11.42578125" style="63"/>
    <col min="15102" max="15102" width="14.42578125" style="63" customWidth="1"/>
    <col min="15103" max="15103" width="21.42578125" style="63" customWidth="1"/>
    <col min="15104" max="15104" width="42.85546875" style="63" customWidth="1"/>
    <col min="15105" max="15109" width="14.28515625" style="63" customWidth="1"/>
    <col min="15110" max="15357" width="11.42578125" style="63"/>
    <col min="15358" max="15358" width="14.42578125" style="63" customWidth="1"/>
    <col min="15359" max="15359" width="21.42578125" style="63" customWidth="1"/>
    <col min="15360" max="15360" width="42.85546875" style="63" customWidth="1"/>
    <col min="15361" max="15365" width="14.28515625" style="63" customWidth="1"/>
    <col min="15366" max="15613" width="11.42578125" style="63"/>
    <col min="15614" max="15614" width="14.42578125" style="63" customWidth="1"/>
    <col min="15615" max="15615" width="21.42578125" style="63" customWidth="1"/>
    <col min="15616" max="15616" width="42.85546875" style="63" customWidth="1"/>
    <col min="15617" max="15621" width="14.28515625" style="63" customWidth="1"/>
    <col min="15622" max="15869" width="11.42578125" style="63"/>
    <col min="15870" max="15870" width="14.42578125" style="63" customWidth="1"/>
    <col min="15871" max="15871" width="21.42578125" style="63" customWidth="1"/>
    <col min="15872" max="15872" width="42.85546875" style="63" customWidth="1"/>
    <col min="15873" max="15877" width="14.28515625" style="63" customWidth="1"/>
    <col min="15878" max="16125" width="11.42578125" style="63"/>
    <col min="16126" max="16126" width="14.42578125" style="63" customWidth="1"/>
    <col min="16127" max="16127" width="21.42578125" style="63" customWidth="1"/>
    <col min="16128" max="16128" width="42.85546875" style="63" customWidth="1"/>
    <col min="16129" max="16133" width="14.28515625" style="63" customWidth="1"/>
    <col min="16134" max="16384" width="11.42578125" style="63"/>
  </cols>
  <sheetData>
    <row r="1" spans="1:7" s="62" customFormat="1" ht="14.25" customHeight="1" x14ac:dyDescent="0.25">
      <c r="A1" s="106">
        <v>2020</v>
      </c>
      <c r="B1" s="118"/>
      <c r="C1" s="84"/>
    </row>
    <row r="2" spans="1:7" s="62" customFormat="1" x14ac:dyDescent="0.25">
      <c r="B2" s="65" t="s">
        <v>47</v>
      </c>
      <c r="C2" s="67" t="s">
        <v>48</v>
      </c>
      <c r="D2" s="66" t="s">
        <v>49</v>
      </c>
      <c r="E2" s="67" t="s">
        <v>50</v>
      </c>
      <c r="F2" s="68" t="s">
        <v>51</v>
      </c>
      <c r="G2" s="69" t="s">
        <v>52</v>
      </c>
    </row>
    <row r="3" spans="1:7" s="62" customFormat="1" x14ac:dyDescent="0.25">
      <c r="B3" s="70" t="s">
        <v>53</v>
      </c>
      <c r="C3" s="72"/>
      <c r="D3" s="71" t="s">
        <v>53</v>
      </c>
      <c r="E3" s="72"/>
      <c r="F3" s="73"/>
      <c r="G3" s="97" t="s">
        <v>54</v>
      </c>
    </row>
    <row r="4" spans="1:7" x14ac:dyDescent="0.25">
      <c r="B4" s="119"/>
      <c r="C4" s="107"/>
      <c r="D4" s="190" t="s">
        <v>98</v>
      </c>
      <c r="E4" s="108"/>
      <c r="F4" s="117"/>
      <c r="G4" s="107">
        <f t="shared" ref="G4:G7" si="0">E4*F4</f>
        <v>0</v>
      </c>
    </row>
    <row r="5" spans="1:7" x14ac:dyDescent="0.25">
      <c r="B5" s="119"/>
      <c r="C5" s="107"/>
      <c r="D5" s="190" t="s">
        <v>98</v>
      </c>
      <c r="E5" s="108"/>
      <c r="F5" s="117"/>
      <c r="G5" s="107">
        <f t="shared" si="0"/>
        <v>0</v>
      </c>
    </row>
    <row r="6" spans="1:7" x14ac:dyDescent="0.25">
      <c r="B6" s="119"/>
      <c r="C6" s="107"/>
      <c r="D6" s="190" t="s">
        <v>98</v>
      </c>
      <c r="E6" s="108"/>
      <c r="F6" s="117"/>
      <c r="G6" s="107">
        <f t="shared" si="0"/>
        <v>0</v>
      </c>
    </row>
    <row r="7" spans="1:7" x14ac:dyDescent="0.25">
      <c r="B7" s="119"/>
      <c r="C7" s="107"/>
      <c r="D7" s="190" t="s">
        <v>98</v>
      </c>
      <c r="E7" s="108"/>
      <c r="F7" s="117"/>
      <c r="G7" s="107">
        <f t="shared" si="0"/>
        <v>0</v>
      </c>
    </row>
    <row r="8" spans="1:7" x14ac:dyDescent="0.25">
      <c r="B8" s="119"/>
      <c r="C8" s="107"/>
      <c r="D8" s="190" t="s">
        <v>98</v>
      </c>
      <c r="E8" s="108"/>
      <c r="F8" s="107"/>
      <c r="G8" s="107">
        <f t="shared" ref="G8:G10" si="1">E8*F8</f>
        <v>0</v>
      </c>
    </row>
    <row r="9" spans="1:7" x14ac:dyDescent="0.25">
      <c r="B9" s="119"/>
      <c r="C9" s="107"/>
      <c r="D9" s="190" t="s">
        <v>98</v>
      </c>
      <c r="E9" s="108"/>
      <c r="F9" s="107"/>
      <c r="G9" s="107">
        <f t="shared" si="1"/>
        <v>0</v>
      </c>
    </row>
    <row r="10" spans="1:7" x14ac:dyDescent="0.25">
      <c r="B10" s="119"/>
      <c r="C10" s="107"/>
      <c r="D10" s="190" t="s">
        <v>98</v>
      </c>
      <c r="E10" s="108"/>
      <c r="F10" s="107"/>
      <c r="G10" s="107">
        <f t="shared" si="1"/>
        <v>0</v>
      </c>
    </row>
    <row r="11" spans="1:7" x14ac:dyDescent="0.25">
      <c r="B11" s="120"/>
      <c r="C11" s="115"/>
      <c r="D11" s="116"/>
      <c r="E11" s="116"/>
      <c r="F11" s="115"/>
      <c r="G11" s="115">
        <f>SUM(G4:G10)</f>
        <v>0</v>
      </c>
    </row>
    <row r="12" spans="1:7" ht="15" customHeight="1" x14ac:dyDescent="0.25">
      <c r="B12" s="118"/>
      <c r="C12" s="84"/>
      <c r="D12" s="62"/>
      <c r="E12" s="62"/>
      <c r="F12" s="62"/>
      <c r="G12" s="62"/>
    </row>
    <row r="13" spans="1:7" x14ac:dyDescent="0.25">
      <c r="B13" s="65" t="s">
        <v>47</v>
      </c>
      <c r="C13" s="67" t="s">
        <v>48</v>
      </c>
      <c r="D13" s="66" t="s">
        <v>49</v>
      </c>
      <c r="E13" s="67" t="s">
        <v>50</v>
      </c>
      <c r="F13" s="68" t="s">
        <v>51</v>
      </c>
      <c r="G13" s="69" t="s">
        <v>52</v>
      </c>
    </row>
    <row r="14" spans="1:7" x14ac:dyDescent="0.25">
      <c r="B14" s="70" t="s">
        <v>53</v>
      </c>
      <c r="C14" s="72"/>
      <c r="D14" s="71" t="s">
        <v>53</v>
      </c>
      <c r="E14" s="72"/>
      <c r="F14" s="73"/>
      <c r="G14" s="74" t="s">
        <v>54</v>
      </c>
    </row>
    <row r="15" spans="1:7" x14ac:dyDescent="0.25">
      <c r="B15" s="75"/>
      <c r="C15" s="107"/>
      <c r="D15" s="190" t="s">
        <v>99</v>
      </c>
      <c r="E15" s="108"/>
      <c r="F15" s="76"/>
      <c r="G15" s="107">
        <f t="shared" ref="G15:G23" si="2">E15*F15</f>
        <v>0</v>
      </c>
    </row>
    <row r="16" spans="1:7" x14ac:dyDescent="0.25">
      <c r="B16" s="75"/>
      <c r="C16" s="107"/>
      <c r="D16" s="190" t="s">
        <v>99</v>
      </c>
      <c r="E16" s="108"/>
      <c r="F16" s="76"/>
      <c r="G16" s="107">
        <f t="shared" si="2"/>
        <v>0</v>
      </c>
    </row>
    <row r="17" spans="2:7" x14ac:dyDescent="0.25">
      <c r="B17" s="75"/>
      <c r="C17" s="107"/>
      <c r="D17" s="190" t="s">
        <v>99</v>
      </c>
      <c r="E17" s="108"/>
      <c r="F17" s="76"/>
      <c r="G17" s="107">
        <f t="shared" si="2"/>
        <v>0</v>
      </c>
    </row>
    <row r="18" spans="2:7" x14ac:dyDescent="0.25">
      <c r="B18" s="75"/>
      <c r="C18" s="107"/>
      <c r="D18" s="190" t="s">
        <v>99</v>
      </c>
      <c r="E18" s="108"/>
      <c r="F18" s="109"/>
      <c r="G18" s="107">
        <f t="shared" si="2"/>
        <v>0</v>
      </c>
    </row>
    <row r="19" spans="2:7" x14ac:dyDescent="0.25">
      <c r="B19" s="110"/>
      <c r="C19" s="111"/>
      <c r="D19" s="190" t="s">
        <v>99</v>
      </c>
      <c r="E19" s="111"/>
      <c r="F19" s="112"/>
      <c r="G19" s="107">
        <f t="shared" si="2"/>
        <v>0</v>
      </c>
    </row>
    <row r="20" spans="2:7" x14ac:dyDescent="0.25">
      <c r="B20" s="121"/>
      <c r="C20" s="113"/>
      <c r="D20" s="190" t="s">
        <v>99</v>
      </c>
      <c r="E20" s="113"/>
      <c r="F20" s="113"/>
      <c r="G20" s="107">
        <f t="shared" si="2"/>
        <v>0</v>
      </c>
    </row>
    <row r="21" spans="2:7" x14ac:dyDescent="0.25">
      <c r="B21" s="121"/>
      <c r="C21" s="113"/>
      <c r="D21" s="190" t="s">
        <v>99</v>
      </c>
      <c r="E21" s="113"/>
      <c r="F21" s="113"/>
      <c r="G21" s="107">
        <f t="shared" si="2"/>
        <v>0</v>
      </c>
    </row>
    <row r="22" spans="2:7" x14ac:dyDescent="0.25">
      <c r="B22" s="121"/>
      <c r="C22" s="113"/>
      <c r="D22" s="190" t="s">
        <v>99</v>
      </c>
      <c r="E22" s="113"/>
      <c r="F22" s="113"/>
      <c r="G22" s="107">
        <f t="shared" si="2"/>
        <v>0</v>
      </c>
    </row>
    <row r="23" spans="2:7" x14ac:dyDescent="0.25">
      <c r="B23" s="121"/>
      <c r="C23" s="113"/>
      <c r="D23" s="190" t="s">
        <v>99</v>
      </c>
      <c r="E23" s="113"/>
      <c r="F23" s="113"/>
      <c r="G23" s="107">
        <f t="shared" si="2"/>
        <v>0</v>
      </c>
    </row>
    <row r="24" spans="2:7" x14ac:dyDescent="0.25">
      <c r="G24" s="64">
        <f>SUM(G15:G23)</f>
        <v>0</v>
      </c>
    </row>
    <row r="25" spans="2:7" x14ac:dyDescent="0.25">
      <c r="G25" s="123">
        <f>G24-G11</f>
        <v>0</v>
      </c>
    </row>
    <row r="26" spans="2:7" x14ac:dyDescent="0.25">
      <c r="G26" s="1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90" zoomScaleNormal="90" workbookViewId="0">
      <selection activeCell="C38" sqref="C38"/>
    </sheetView>
  </sheetViews>
  <sheetFormatPr baseColWidth="10" defaultColWidth="9.28515625" defaultRowHeight="15" x14ac:dyDescent="0.25"/>
  <cols>
    <col min="1" max="1" width="5.5703125" style="19" bestFit="1" customWidth="1"/>
    <col min="2" max="2" width="20.5703125" style="19" bestFit="1" customWidth="1"/>
    <col min="3" max="3" width="12" style="19" customWidth="1"/>
    <col min="4" max="4" width="13.85546875" style="19" bestFit="1" customWidth="1"/>
    <col min="5" max="5" width="13.140625" style="19" customWidth="1"/>
    <col min="6" max="6" width="13.28515625" style="19" customWidth="1"/>
    <col min="7" max="7" width="12.5703125" style="19" bestFit="1" customWidth="1"/>
    <col min="8" max="8" width="11" style="19" bestFit="1" customWidth="1"/>
    <col min="9" max="9" width="10" style="19" customWidth="1"/>
    <col min="10" max="10" width="9.42578125" style="19" customWidth="1"/>
    <col min="11" max="11" width="12.28515625" style="19" bestFit="1" customWidth="1"/>
    <col min="12" max="12" width="25.42578125" style="19" bestFit="1" customWidth="1"/>
    <col min="13" max="13" width="12.28515625" style="34" bestFit="1" customWidth="1"/>
    <col min="14" max="14" width="33.5703125" style="19" bestFit="1" customWidth="1"/>
    <col min="15" max="15" width="42.42578125" style="19" customWidth="1"/>
    <col min="16" max="16384" width="9.28515625" style="19"/>
  </cols>
  <sheetData>
    <row r="1" spans="1:15" x14ac:dyDescent="0.25">
      <c r="A1" s="106">
        <v>2020</v>
      </c>
      <c r="F1" s="102"/>
    </row>
    <row r="2" spans="1:15" x14ac:dyDescent="0.25">
      <c r="B2" s="4" t="s">
        <v>0</v>
      </c>
      <c r="C2" s="6" t="s">
        <v>1</v>
      </c>
      <c r="D2" s="6" t="s">
        <v>19</v>
      </c>
      <c r="E2" s="6" t="s">
        <v>18</v>
      </c>
      <c r="F2" s="9" t="s">
        <v>5</v>
      </c>
      <c r="G2" s="5" t="s">
        <v>59</v>
      </c>
      <c r="H2" s="5" t="s">
        <v>60</v>
      </c>
      <c r="I2" s="5" t="s">
        <v>65</v>
      </c>
      <c r="J2" s="5" t="s">
        <v>57</v>
      </c>
      <c r="K2" s="5" t="s">
        <v>64</v>
      </c>
      <c r="L2" s="203" t="s">
        <v>89</v>
      </c>
      <c r="M2" s="204" t="s">
        <v>90</v>
      </c>
      <c r="N2" s="205" t="s">
        <v>91</v>
      </c>
      <c r="O2" s="133" t="s">
        <v>92</v>
      </c>
    </row>
    <row r="3" spans="1:15" x14ac:dyDescent="0.25">
      <c r="B3" s="23" t="s">
        <v>107</v>
      </c>
      <c r="C3" s="167">
        <v>0</v>
      </c>
      <c r="D3" s="167">
        <v>0</v>
      </c>
      <c r="E3" s="24">
        <f t="shared" ref="E3:E8" si="0">D3+C3</f>
        <v>0</v>
      </c>
      <c r="F3" s="20">
        <v>36526</v>
      </c>
      <c r="G3" s="43">
        <v>100</v>
      </c>
      <c r="H3" s="24">
        <f t="shared" ref="H3:H8" si="1">E3/G3</f>
        <v>0</v>
      </c>
      <c r="I3" s="167">
        <v>0</v>
      </c>
      <c r="J3" s="24">
        <f t="shared" ref="J3:J8" si="2">I3*12</f>
        <v>0</v>
      </c>
      <c r="K3" s="35" t="e">
        <f t="shared" ref="K3:K9" si="3">J3/E3</f>
        <v>#DIV/0!</v>
      </c>
      <c r="L3" s="10" t="s">
        <v>102</v>
      </c>
      <c r="M3" s="129">
        <v>666666666</v>
      </c>
      <c r="N3" s="130"/>
      <c r="O3" s="23"/>
    </row>
    <row r="4" spans="1:15" x14ac:dyDescent="0.25">
      <c r="B4" s="23" t="s">
        <v>108</v>
      </c>
      <c r="C4" s="167">
        <v>0</v>
      </c>
      <c r="D4" s="167">
        <v>0</v>
      </c>
      <c r="E4" s="24">
        <f t="shared" si="0"/>
        <v>0</v>
      </c>
      <c r="F4" s="20">
        <v>36526</v>
      </c>
      <c r="G4" s="43">
        <v>100</v>
      </c>
      <c r="H4" s="24">
        <f t="shared" si="1"/>
        <v>0</v>
      </c>
      <c r="I4" s="167">
        <v>0</v>
      </c>
      <c r="J4" s="24">
        <f t="shared" si="2"/>
        <v>0</v>
      </c>
      <c r="K4" s="35" t="e">
        <f t="shared" si="3"/>
        <v>#DIV/0!</v>
      </c>
      <c r="L4" s="23" t="s">
        <v>102</v>
      </c>
      <c r="M4" s="129">
        <v>666666666</v>
      </c>
      <c r="N4" s="131"/>
      <c r="O4" s="23"/>
    </row>
    <row r="5" spans="1:15" x14ac:dyDescent="0.25">
      <c r="B5" s="23" t="s">
        <v>109</v>
      </c>
      <c r="C5" s="167">
        <v>0</v>
      </c>
      <c r="D5" s="167">
        <v>0</v>
      </c>
      <c r="E5" s="24">
        <f t="shared" si="0"/>
        <v>0</v>
      </c>
      <c r="F5" s="20">
        <v>36526</v>
      </c>
      <c r="G5" s="43">
        <v>100</v>
      </c>
      <c r="H5" s="24">
        <f t="shared" si="1"/>
        <v>0</v>
      </c>
      <c r="I5" s="167">
        <v>0</v>
      </c>
      <c r="J5" s="24">
        <f t="shared" si="2"/>
        <v>0</v>
      </c>
      <c r="K5" s="35" t="e">
        <f t="shared" si="3"/>
        <v>#DIV/0!</v>
      </c>
      <c r="L5" s="23" t="s">
        <v>102</v>
      </c>
      <c r="M5" s="129">
        <v>666666666</v>
      </c>
      <c r="N5" s="131"/>
      <c r="O5" s="23"/>
    </row>
    <row r="6" spans="1:15" x14ac:dyDescent="0.25">
      <c r="B6" s="23" t="s">
        <v>110</v>
      </c>
      <c r="C6" s="167">
        <v>0</v>
      </c>
      <c r="D6" s="167">
        <v>0</v>
      </c>
      <c r="E6" s="24">
        <f t="shared" si="0"/>
        <v>0</v>
      </c>
      <c r="F6" s="20">
        <v>36526</v>
      </c>
      <c r="G6" s="43">
        <v>100</v>
      </c>
      <c r="H6" s="24">
        <f t="shared" si="1"/>
        <v>0</v>
      </c>
      <c r="I6" s="167">
        <v>0</v>
      </c>
      <c r="J6" s="24">
        <f t="shared" si="2"/>
        <v>0</v>
      </c>
      <c r="K6" s="35" t="e">
        <f t="shared" si="3"/>
        <v>#DIV/0!</v>
      </c>
      <c r="L6" s="23" t="s">
        <v>102</v>
      </c>
      <c r="M6" s="129">
        <v>666666666</v>
      </c>
      <c r="N6" s="23"/>
      <c r="O6" s="23"/>
    </row>
    <row r="7" spans="1:15" x14ac:dyDescent="0.25">
      <c r="B7" s="23" t="s">
        <v>111</v>
      </c>
      <c r="C7" s="167">
        <v>0</v>
      </c>
      <c r="D7" s="167">
        <v>0</v>
      </c>
      <c r="E7" s="24">
        <f t="shared" si="0"/>
        <v>0</v>
      </c>
      <c r="F7" s="20">
        <v>36526</v>
      </c>
      <c r="G7" s="43">
        <v>100</v>
      </c>
      <c r="H7" s="24">
        <f t="shared" si="1"/>
        <v>0</v>
      </c>
      <c r="I7" s="167">
        <v>0</v>
      </c>
      <c r="J7" s="24">
        <f t="shared" si="2"/>
        <v>0</v>
      </c>
      <c r="K7" s="35" t="e">
        <f t="shared" si="3"/>
        <v>#DIV/0!</v>
      </c>
      <c r="L7" s="23" t="s">
        <v>102</v>
      </c>
      <c r="M7" s="129">
        <v>666666666</v>
      </c>
      <c r="N7" s="131"/>
      <c r="O7" s="23"/>
    </row>
    <row r="8" spans="1:15" x14ac:dyDescent="0.25">
      <c r="B8" s="23" t="s">
        <v>112</v>
      </c>
      <c r="C8" s="167">
        <v>0</v>
      </c>
      <c r="D8" s="167">
        <v>0</v>
      </c>
      <c r="E8" s="24">
        <f t="shared" si="0"/>
        <v>0</v>
      </c>
      <c r="F8" s="20">
        <v>36526</v>
      </c>
      <c r="G8" s="43">
        <v>100</v>
      </c>
      <c r="H8" s="24">
        <f t="shared" si="1"/>
        <v>0</v>
      </c>
      <c r="I8" s="167">
        <v>0</v>
      </c>
      <c r="J8" s="24">
        <f t="shared" si="2"/>
        <v>0</v>
      </c>
      <c r="K8" s="35"/>
      <c r="L8" s="23" t="s">
        <v>102</v>
      </c>
      <c r="M8" s="129">
        <v>666666666</v>
      </c>
      <c r="N8" s="131"/>
      <c r="O8" s="23"/>
    </row>
    <row r="9" spans="1:15" x14ac:dyDescent="0.25">
      <c r="B9" s="33" t="s">
        <v>2</v>
      </c>
      <c r="C9" s="22">
        <f>SUM(C3:C8)</f>
        <v>0</v>
      </c>
      <c r="D9" s="22">
        <f>SUM(D3:D8)</f>
        <v>0</v>
      </c>
      <c r="E9" s="101">
        <f>SUM(E3:E8)</f>
        <v>0</v>
      </c>
      <c r="F9" s="30"/>
      <c r="I9" s="114">
        <f>SUM(I3:I8)</f>
        <v>0</v>
      </c>
      <c r="J9" s="101">
        <f>SUM(J3:J7)</f>
        <v>0</v>
      </c>
      <c r="K9" s="79" t="e">
        <f t="shared" si="3"/>
        <v>#DIV/0!</v>
      </c>
    </row>
    <row r="10" spans="1:15" x14ac:dyDescent="0.25">
      <c r="B10" s="4" t="s">
        <v>32</v>
      </c>
      <c r="C10" s="6" t="s">
        <v>45</v>
      </c>
      <c r="D10" s="6" t="s">
        <v>68</v>
      </c>
      <c r="E10" s="6" t="s">
        <v>18</v>
      </c>
      <c r="F10" s="9" t="s">
        <v>5</v>
      </c>
      <c r="G10" s="99" t="s">
        <v>76</v>
      </c>
      <c r="H10" s="42" t="s">
        <v>77</v>
      </c>
      <c r="I10" s="5" t="s">
        <v>46</v>
      </c>
      <c r="J10" s="55" t="s">
        <v>69</v>
      </c>
      <c r="K10" s="5" t="s">
        <v>70</v>
      </c>
      <c r="L10" s="5" t="s">
        <v>72</v>
      </c>
      <c r="M10" s="5" t="s">
        <v>64</v>
      </c>
      <c r="N10" s="5" t="s">
        <v>117</v>
      </c>
    </row>
    <row r="11" spans="1:15" x14ac:dyDescent="0.25">
      <c r="B11" s="16" t="s">
        <v>113</v>
      </c>
      <c r="C11" s="108">
        <v>0</v>
      </c>
      <c r="D11" s="139">
        <v>0</v>
      </c>
      <c r="E11" s="24">
        <f t="shared" ref="E11:E14" si="4">D11*C11</f>
        <v>0</v>
      </c>
      <c r="F11" s="20">
        <v>36526</v>
      </c>
      <c r="G11" s="30"/>
      <c r="H11" s="167">
        <v>0</v>
      </c>
      <c r="I11" s="24">
        <f t="shared" ref="I11:I14" si="5">H11*C11</f>
        <v>0</v>
      </c>
      <c r="J11" s="24">
        <f t="shared" ref="J11:J15" si="6">I11-E11</f>
        <v>0</v>
      </c>
      <c r="K11" s="32">
        <v>0</v>
      </c>
      <c r="L11" s="32">
        <f t="shared" ref="L11:L14" si="7">K11*C11</f>
        <v>0</v>
      </c>
      <c r="M11" s="35" t="e">
        <f t="shared" ref="M11:M14" si="8">(K11*C11)/E11</f>
        <v>#DIV/0!</v>
      </c>
      <c r="N11" s="35" t="e">
        <f>E11/$E$15</f>
        <v>#DIV/0!</v>
      </c>
    </row>
    <row r="12" spans="1:15" x14ac:dyDescent="0.25">
      <c r="B12" s="16" t="s">
        <v>114</v>
      </c>
      <c r="C12" s="108">
        <v>0</v>
      </c>
      <c r="D12" s="139">
        <v>0</v>
      </c>
      <c r="E12" s="24">
        <f t="shared" si="4"/>
        <v>0</v>
      </c>
      <c r="F12" s="20">
        <v>36526</v>
      </c>
      <c r="G12" s="30"/>
      <c r="H12" s="167">
        <v>0</v>
      </c>
      <c r="I12" s="24">
        <f t="shared" si="5"/>
        <v>0</v>
      </c>
      <c r="J12" s="24">
        <f t="shared" si="6"/>
        <v>0</v>
      </c>
      <c r="K12" s="32">
        <v>0</v>
      </c>
      <c r="L12" s="32">
        <f t="shared" si="7"/>
        <v>0</v>
      </c>
      <c r="M12" s="35" t="e">
        <f t="shared" si="8"/>
        <v>#DIV/0!</v>
      </c>
      <c r="N12" s="35" t="e">
        <f>E12/$E$15</f>
        <v>#DIV/0!</v>
      </c>
    </row>
    <row r="13" spans="1:15" x14ac:dyDescent="0.25">
      <c r="B13" s="16" t="s">
        <v>115</v>
      </c>
      <c r="C13" s="108">
        <v>0</v>
      </c>
      <c r="D13" s="139">
        <v>0</v>
      </c>
      <c r="E13" s="24">
        <f t="shared" si="4"/>
        <v>0</v>
      </c>
      <c r="F13" s="20">
        <v>36526</v>
      </c>
      <c r="G13" s="30"/>
      <c r="H13" s="167">
        <v>0</v>
      </c>
      <c r="I13" s="24">
        <f t="shared" si="5"/>
        <v>0</v>
      </c>
      <c r="J13" s="24">
        <f t="shared" si="6"/>
        <v>0</v>
      </c>
      <c r="K13" s="32">
        <v>0</v>
      </c>
      <c r="L13" s="32">
        <f t="shared" si="7"/>
        <v>0</v>
      </c>
      <c r="M13" s="35" t="e">
        <f t="shared" si="8"/>
        <v>#DIV/0!</v>
      </c>
      <c r="N13" s="35" t="e">
        <f>E13/$E$15</f>
        <v>#DIV/0!</v>
      </c>
    </row>
    <row r="14" spans="1:15" x14ac:dyDescent="0.25">
      <c r="B14" s="16" t="s">
        <v>116</v>
      </c>
      <c r="C14" s="108">
        <v>0</v>
      </c>
      <c r="D14" s="139">
        <v>0</v>
      </c>
      <c r="E14" s="24">
        <f t="shared" si="4"/>
        <v>0</v>
      </c>
      <c r="F14" s="20">
        <v>36526</v>
      </c>
      <c r="G14" s="30"/>
      <c r="H14" s="167">
        <v>0</v>
      </c>
      <c r="I14" s="24">
        <f t="shared" si="5"/>
        <v>0</v>
      </c>
      <c r="J14" s="24">
        <f t="shared" si="6"/>
        <v>0</v>
      </c>
      <c r="K14" s="32">
        <v>0</v>
      </c>
      <c r="L14" s="32">
        <f t="shared" si="7"/>
        <v>0</v>
      </c>
      <c r="M14" s="35" t="e">
        <f t="shared" si="8"/>
        <v>#DIV/0!</v>
      </c>
      <c r="N14" s="35" t="e">
        <f>E14/$E$15</f>
        <v>#DIV/0!</v>
      </c>
    </row>
    <row r="15" spans="1:15" x14ac:dyDescent="0.25">
      <c r="B15" s="29" t="s">
        <v>2</v>
      </c>
      <c r="C15" s="23"/>
      <c r="D15" s="23"/>
      <c r="E15" s="26">
        <f>SUM(E11:E14)</f>
        <v>0</v>
      </c>
      <c r="F15" s="23"/>
      <c r="G15" s="23"/>
      <c r="H15" s="23"/>
      <c r="I15" s="26">
        <f>SUM(I11:I14)</f>
        <v>0</v>
      </c>
      <c r="J15" s="104">
        <f t="shared" si="6"/>
        <v>0</v>
      </c>
      <c r="K15" s="23"/>
      <c r="L15" s="80">
        <f>SUM(L11:L14)</f>
        <v>0</v>
      </c>
      <c r="M15" s="79" t="e">
        <f>AVERAGE(M11:M14)</f>
        <v>#DIV/0!</v>
      </c>
      <c r="N15" s="31" t="e">
        <f>SUM(N11:N14)</f>
        <v>#DIV/0!</v>
      </c>
    </row>
    <row r="16" spans="1:15" x14ac:dyDescent="0.25">
      <c r="F16" s="25"/>
      <c r="G16" s="25"/>
    </row>
    <row r="17" spans="2:8" x14ac:dyDescent="0.25">
      <c r="B17" s="103" t="s">
        <v>93</v>
      </c>
      <c r="C17" s="2" t="s">
        <v>1</v>
      </c>
      <c r="D17" s="2" t="s">
        <v>3</v>
      </c>
      <c r="E17" s="2" t="s">
        <v>20</v>
      </c>
      <c r="F17" s="2" t="s">
        <v>4</v>
      </c>
      <c r="G17" s="2" t="s">
        <v>26</v>
      </c>
      <c r="H17" s="2" t="s">
        <v>79</v>
      </c>
    </row>
    <row r="18" spans="2:8" x14ac:dyDescent="0.25">
      <c r="B18" s="44" t="s">
        <v>118</v>
      </c>
      <c r="C18" s="167">
        <v>0</v>
      </c>
      <c r="D18" s="202">
        <v>0</v>
      </c>
      <c r="E18" s="30">
        <v>40220</v>
      </c>
      <c r="F18" s="30">
        <v>43872</v>
      </c>
      <c r="G18" s="28" t="s">
        <v>119</v>
      </c>
      <c r="H18" s="167">
        <v>0</v>
      </c>
    </row>
    <row r="19" spans="2:8" x14ac:dyDescent="0.25">
      <c r="B19" s="1" t="s">
        <v>33</v>
      </c>
      <c r="C19" s="2" t="s">
        <v>1</v>
      </c>
      <c r="D19" s="2" t="s">
        <v>3</v>
      </c>
      <c r="E19" s="2" t="s">
        <v>20</v>
      </c>
      <c r="F19" s="2" t="s">
        <v>4</v>
      </c>
      <c r="G19" s="2" t="s">
        <v>26</v>
      </c>
      <c r="H19" s="2" t="s">
        <v>79</v>
      </c>
    </row>
    <row r="20" spans="2:8" x14ac:dyDescent="0.25">
      <c r="B20" s="23" t="s">
        <v>118</v>
      </c>
      <c r="C20" s="167">
        <v>0</v>
      </c>
      <c r="D20" s="202">
        <v>0</v>
      </c>
      <c r="E20" s="30">
        <v>40220</v>
      </c>
      <c r="F20" s="30">
        <v>43872</v>
      </c>
      <c r="G20" s="28" t="s">
        <v>120</v>
      </c>
      <c r="H20" s="167">
        <v>0</v>
      </c>
    </row>
    <row r="22" spans="2:8" x14ac:dyDescent="0.25">
      <c r="B22" s="13" t="s">
        <v>22</v>
      </c>
      <c r="C22" s="14"/>
      <c r="D22" s="15"/>
    </row>
    <row r="23" spans="2:8" x14ac:dyDescent="0.25">
      <c r="B23" s="33" t="s">
        <v>80</v>
      </c>
      <c r="C23" s="27" t="s">
        <v>23</v>
      </c>
      <c r="D23" s="27" t="s">
        <v>1</v>
      </c>
    </row>
    <row r="24" spans="2:8" x14ac:dyDescent="0.25">
      <c r="B24" s="23" t="s">
        <v>107</v>
      </c>
      <c r="C24" s="20">
        <v>36526</v>
      </c>
      <c r="D24" s="167">
        <v>0</v>
      </c>
    </row>
    <row r="25" spans="2:8" x14ac:dyDescent="0.25">
      <c r="B25" s="23" t="s">
        <v>108</v>
      </c>
      <c r="C25" s="20">
        <v>36526</v>
      </c>
      <c r="D25" s="167">
        <v>0</v>
      </c>
    </row>
    <row r="26" spans="2:8" x14ac:dyDescent="0.25">
      <c r="B26" s="23" t="s">
        <v>109</v>
      </c>
      <c r="C26" s="20">
        <v>36526</v>
      </c>
      <c r="D26" s="167">
        <v>0</v>
      </c>
    </row>
    <row r="27" spans="2:8" x14ac:dyDescent="0.25">
      <c r="B27" s="23" t="s">
        <v>110</v>
      </c>
      <c r="C27" s="20">
        <v>36526</v>
      </c>
      <c r="D27" s="167">
        <v>0</v>
      </c>
    </row>
    <row r="28" spans="2:8" x14ac:dyDescent="0.25">
      <c r="B28" s="23" t="s">
        <v>111</v>
      </c>
      <c r="C28" s="20">
        <v>36526</v>
      </c>
      <c r="D28" s="167">
        <v>0</v>
      </c>
    </row>
    <row r="30" spans="2:8" x14ac:dyDescent="0.25">
      <c r="B30" s="3" t="s">
        <v>78</v>
      </c>
      <c r="C30" s="7"/>
      <c r="D30" s="8"/>
    </row>
    <row r="31" spans="2:8" x14ac:dyDescent="0.25">
      <c r="B31" s="33" t="s">
        <v>81</v>
      </c>
      <c r="C31" s="27" t="s">
        <v>23</v>
      </c>
      <c r="D31" s="27" t="s">
        <v>1</v>
      </c>
    </row>
    <row r="32" spans="2:8" x14ac:dyDescent="0.25">
      <c r="B32" s="23" t="s">
        <v>121</v>
      </c>
      <c r="C32" s="20">
        <v>36526</v>
      </c>
      <c r="D32" s="16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Cashflow</vt:lpstr>
      <vt:lpstr>Inmuebles</vt:lpstr>
      <vt:lpstr>Dividendos</vt:lpstr>
      <vt:lpstr>Broker</vt:lpstr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2020-09-30T17:05:24Z</dcterms:modified>
</cp:coreProperties>
</file>